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F4CBD44-1462-4DEB-8345-44DFEE4B54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22" i="1"/>
  <c r="E22" i="1" s="1"/>
  <c r="F23" i="1"/>
  <c r="E23" i="1" s="1"/>
  <c r="F24" i="1"/>
  <c r="E24" i="1" s="1"/>
  <c r="F25" i="1"/>
  <c r="E25" i="1" s="1"/>
  <c r="F26" i="1"/>
  <c r="F27" i="1"/>
  <c r="F29" i="1"/>
  <c r="E29" i="1" s="1"/>
  <c r="F30" i="1"/>
  <c r="F31" i="1"/>
  <c r="F33" i="1"/>
  <c r="E33" i="1" s="1"/>
  <c r="F34" i="1"/>
  <c r="F35" i="1"/>
  <c r="F36" i="1"/>
  <c r="E36" i="1" s="1"/>
  <c r="G55" i="1"/>
  <c r="D39" i="1"/>
  <c r="D40" i="1"/>
  <c r="D41" i="1"/>
  <c r="G38" i="1"/>
  <c r="D38" i="1" s="1"/>
  <c r="G37" i="1"/>
  <c r="D37" i="1" s="1"/>
  <c r="H32" i="1"/>
  <c r="G32" i="1"/>
  <c r="G28" i="1"/>
  <c r="H21" i="1"/>
  <c r="G21" i="1"/>
  <c r="F21" i="1" s="1"/>
  <c r="H11" i="1"/>
  <c r="G11" i="1"/>
  <c r="F11" i="1" s="1"/>
  <c r="F32" i="1" l="1"/>
  <c r="E32" i="1" s="1"/>
  <c r="F28" i="1"/>
  <c r="E28" i="1" s="1"/>
  <c r="E21" i="1"/>
  <c r="E11" i="1"/>
  <c r="H20" i="1"/>
  <c r="H19" i="1" s="1"/>
  <c r="G20" i="1"/>
  <c r="H10" i="1" l="1"/>
  <c r="G10" i="1"/>
  <c r="F20" i="1"/>
  <c r="E20" i="1" s="1"/>
  <c r="G19" i="1"/>
  <c r="D10" i="1"/>
  <c r="G42" i="1"/>
  <c r="D42" i="1" s="1"/>
  <c r="F10" i="1" l="1"/>
  <c r="E10" i="1" s="1"/>
  <c r="D19" i="1"/>
  <c r="F19" i="1"/>
  <c r="E19" i="1" s="1"/>
</calcChain>
</file>

<file path=xl/sharedStrings.xml><?xml version="1.0" encoding="utf-8"?>
<sst xmlns="http://schemas.openxmlformats.org/spreadsheetml/2006/main" count="98" uniqueCount="76">
  <si>
    <t>ОП.00</t>
  </si>
  <si>
    <t>Общепрофессиональный учебный цикл</t>
  </si>
  <si>
    <t>ОП.01</t>
  </si>
  <si>
    <t>Основы инженерной графики*</t>
  </si>
  <si>
    <t>ОП.02</t>
  </si>
  <si>
    <t>Основы электротехники*</t>
  </si>
  <si>
    <t>ОП.03</t>
  </si>
  <si>
    <t>Основы материаловедения</t>
  </si>
  <si>
    <t>ОП.04</t>
  </si>
  <si>
    <t>Допуск и технические измерения*</t>
  </si>
  <si>
    <t>ОП.05</t>
  </si>
  <si>
    <t>Основы экономики*</t>
  </si>
  <si>
    <t>ОП.06</t>
  </si>
  <si>
    <t>П.00</t>
  </si>
  <si>
    <t xml:space="preserve">Профессиональный учебный цикл </t>
  </si>
  <si>
    <t>ПМ.00</t>
  </si>
  <si>
    <t>Профессиональные модули</t>
  </si>
  <si>
    <t xml:space="preserve">ПМ.01 </t>
  </si>
  <si>
    <t>Подготовительные сварочные работы и контроль качества сварных швов после сварки</t>
  </si>
  <si>
    <t>МДК.01.01</t>
  </si>
  <si>
    <t>Основы технологии сварки и сварочное оборудование</t>
  </si>
  <si>
    <t>МДК.01.02</t>
  </si>
  <si>
    <t>Технология производства сварных конструкций</t>
  </si>
  <si>
    <t>МДК.01.03</t>
  </si>
  <si>
    <t>Подготовительные и сборочные операции перед сваркой</t>
  </si>
  <si>
    <t xml:space="preserve">МДК.01.04 </t>
  </si>
  <si>
    <t>Контроль качества сварных соединений</t>
  </si>
  <si>
    <t>УП.01</t>
  </si>
  <si>
    <t>Учебная практика</t>
  </si>
  <si>
    <t>ПП.01</t>
  </si>
  <si>
    <t>Производственная практика</t>
  </si>
  <si>
    <t>Ручная дуговая сварка (наплавка, резка) плавящимся покрытым электродом</t>
  </si>
  <si>
    <t>МДК.02.01</t>
  </si>
  <si>
    <t>УП.02</t>
  </si>
  <si>
    <t>ПП.02</t>
  </si>
  <si>
    <t>ФК.00</t>
  </si>
  <si>
    <t xml:space="preserve">Физическая культура </t>
  </si>
  <si>
    <t>ПМ.05</t>
  </si>
  <si>
    <t>Газовая сварка (наплавка) </t>
  </si>
  <si>
    <t>МДК.05.01</t>
  </si>
  <si>
    <t>Техника и технология газовой сварки (наплавки)</t>
  </si>
  <si>
    <t>Индекс</t>
  </si>
  <si>
    <t>Компоненты программы</t>
  </si>
  <si>
    <t>Обязательные аудиторные учебные занятия</t>
  </si>
  <si>
    <t>всего</t>
  </si>
  <si>
    <t>ЛПЗ</t>
  </si>
  <si>
    <t>Максимальная учебная нагрузка обучающегося (часы)</t>
  </si>
  <si>
    <t>Времы в нед.</t>
  </si>
  <si>
    <t>ПМ.02</t>
  </si>
  <si>
    <t>УД.01</t>
  </si>
  <si>
    <t>Башкирский язык</t>
  </si>
  <si>
    <t>Промежуточная аттестация</t>
  </si>
  <si>
    <t>Государственная итоговая аттестация</t>
  </si>
  <si>
    <t>Время каникулярное</t>
  </si>
  <si>
    <t>Итого</t>
  </si>
  <si>
    <t>УП.00</t>
  </si>
  <si>
    <t>ПА.00</t>
  </si>
  <si>
    <t>ГИА.00</t>
  </si>
  <si>
    <t>ВК.00</t>
  </si>
  <si>
    <t>Обязательная часть учебных циклов и раздела "Физическая культура"</t>
  </si>
  <si>
    <t>Распределение вариативной части</t>
  </si>
  <si>
    <t>Основы инженерной графики</t>
  </si>
  <si>
    <t>Основы электротехники</t>
  </si>
  <si>
    <t>Основы экономики</t>
  </si>
  <si>
    <t>Безопасность жизнедеятельности</t>
  </si>
  <si>
    <t xml:space="preserve">Рабочий учебный план
подготовки квалифицированных рабочих, служащих
по профессии среднего профессионального образования
15.01.05 Сварщик (ручной и частично механизированной сварки (наплавки) 
</t>
  </si>
  <si>
    <t>Форма обучения – очная</t>
  </si>
  <si>
    <t>Квалификации: Сварщик ручной дуговой сварки плавящимся покрытым электродом.</t>
  </si>
  <si>
    <t>Газосварщик.</t>
  </si>
  <si>
    <t>Нормативный срок обучения
на базе среднего общего образования - 10 месяцев</t>
  </si>
  <si>
    <t>Допуски и технические измерения</t>
  </si>
  <si>
    <t>Техника и технология ручной дуговой сварки (наплавки, резки) покрытыми электродами</t>
  </si>
  <si>
    <t>Самос тоятельная работа</t>
  </si>
  <si>
    <t>ПП.00</t>
  </si>
  <si>
    <t>УП.05</t>
  </si>
  <si>
    <t>ПП.05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</si>
</sst>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"/>
  <sheetViews>
    <sheetView tabSelected="1" view="pageBreakPreview" topLeftCell="A11" zoomScaleSheetLayoutView="100" workbookViewId="0">
      <selection activeCell="B35" sqref="B35"/>
    </sheetView>
  </sheetViews>
  <sheetFormatPr defaultRowHeight="15.6" x14ac:dyDescent="0.3"/>
  <cols>
    <col min="1" max="1" width="9.109375" style="1"/>
    <col min="2" max="2" width="13.44140625" style="7" customWidth="1"/>
    <col min="3" max="3" width="41.44140625" style="1" customWidth="1"/>
    <col min="4" max="5" width="10" style="15" customWidth="1"/>
    <col min="6" max="11" width="9.109375" style="1"/>
  </cols>
  <sheetData>
    <row r="2" spans="2:8" ht="65.25" customHeight="1" x14ac:dyDescent="0.3">
      <c r="B2" s="25" t="s">
        <v>65</v>
      </c>
      <c r="C2" s="26"/>
      <c r="D2" s="26"/>
      <c r="E2" s="26"/>
      <c r="F2" s="26"/>
      <c r="G2" s="26"/>
      <c r="H2" s="26"/>
    </row>
    <row r="4" spans="2:8" x14ac:dyDescent="0.3">
      <c r="B4" s="1" t="s">
        <v>67</v>
      </c>
    </row>
    <row r="5" spans="2:8" x14ac:dyDescent="0.3">
      <c r="C5" s="1" t="s">
        <v>68</v>
      </c>
    </row>
    <row r="6" spans="2:8" x14ac:dyDescent="0.3">
      <c r="H6" s="20" t="s">
        <v>66</v>
      </c>
    </row>
    <row r="7" spans="2:8" ht="30" customHeight="1" x14ac:dyDescent="0.3">
      <c r="B7" s="27" t="s">
        <v>69</v>
      </c>
      <c r="C7" s="28"/>
      <c r="D7" s="28"/>
      <c r="E7" s="28"/>
      <c r="F7" s="28"/>
      <c r="G7" s="28"/>
      <c r="H7" s="28"/>
    </row>
    <row r="8" spans="2:8" ht="94.5" customHeight="1" x14ac:dyDescent="0.3">
      <c r="B8" s="29" t="s">
        <v>41</v>
      </c>
      <c r="C8" s="29" t="s">
        <v>42</v>
      </c>
      <c r="D8" s="29" t="s">
        <v>47</v>
      </c>
      <c r="E8" s="29" t="s">
        <v>46</v>
      </c>
      <c r="F8" s="29" t="s">
        <v>72</v>
      </c>
      <c r="G8" s="23" t="s">
        <v>43</v>
      </c>
      <c r="H8" s="24"/>
    </row>
    <row r="9" spans="2:8" x14ac:dyDescent="0.3">
      <c r="B9" s="30"/>
      <c r="C9" s="30"/>
      <c r="D9" s="30"/>
      <c r="E9" s="30"/>
      <c r="F9" s="30"/>
      <c r="G9" s="21" t="s">
        <v>44</v>
      </c>
      <c r="H9" s="21" t="s">
        <v>45</v>
      </c>
    </row>
    <row r="10" spans="2:8" ht="31.2" x14ac:dyDescent="0.3">
      <c r="B10" s="6"/>
      <c r="C10" s="3" t="s">
        <v>59</v>
      </c>
      <c r="D10" s="11">
        <f>G10/36</f>
        <v>16</v>
      </c>
      <c r="E10" s="11">
        <f>G10+F10</f>
        <v>864</v>
      </c>
      <c r="F10" s="13">
        <f t="shared" ref="F10:F36" si="0">G10/2</f>
        <v>288</v>
      </c>
      <c r="G10" s="11">
        <f>SUM(G11,G20,G36)</f>
        <v>576</v>
      </c>
      <c r="H10" s="11">
        <f>SUM(H11,H20,H36)</f>
        <v>302</v>
      </c>
    </row>
    <row r="11" spans="2:8" ht="31.2" x14ac:dyDescent="0.3">
      <c r="B11" s="6" t="s">
        <v>0</v>
      </c>
      <c r="C11" s="3" t="s">
        <v>1</v>
      </c>
      <c r="D11" s="13"/>
      <c r="E11" s="11">
        <f t="shared" ref="E11:E36" si="1">G11+F11</f>
        <v>330</v>
      </c>
      <c r="F11" s="13">
        <f t="shared" si="0"/>
        <v>110</v>
      </c>
      <c r="G11" s="13">
        <f>SUM(G12:G18)</f>
        <v>220</v>
      </c>
      <c r="H11" s="13">
        <f>SUM(H12:H18)</f>
        <v>100</v>
      </c>
    </row>
    <row r="12" spans="2:8" ht="15.75" customHeight="1" x14ac:dyDescent="0.3">
      <c r="B12" s="5" t="s">
        <v>2</v>
      </c>
      <c r="C12" s="4" t="s">
        <v>61</v>
      </c>
      <c r="D12" s="12"/>
      <c r="E12" s="22">
        <f t="shared" si="1"/>
        <v>48</v>
      </c>
      <c r="F12" s="12">
        <f t="shared" si="0"/>
        <v>16</v>
      </c>
      <c r="G12" s="12">
        <v>32</v>
      </c>
      <c r="H12" s="22">
        <v>30</v>
      </c>
    </row>
    <row r="13" spans="2:8" ht="15.75" customHeight="1" x14ac:dyDescent="0.3">
      <c r="B13" s="5" t="s">
        <v>4</v>
      </c>
      <c r="C13" s="4" t="s">
        <v>62</v>
      </c>
      <c r="D13" s="12"/>
      <c r="E13" s="22">
        <f t="shared" si="1"/>
        <v>48</v>
      </c>
      <c r="F13" s="12">
        <f t="shared" si="0"/>
        <v>16</v>
      </c>
      <c r="G13" s="12">
        <v>32</v>
      </c>
      <c r="H13" s="22">
        <v>18</v>
      </c>
    </row>
    <row r="14" spans="2:8" ht="15.75" customHeight="1" x14ac:dyDescent="0.3">
      <c r="B14" s="5" t="s">
        <v>6</v>
      </c>
      <c r="C14" s="4" t="s">
        <v>7</v>
      </c>
      <c r="D14" s="12"/>
      <c r="E14" s="22">
        <f t="shared" si="1"/>
        <v>48</v>
      </c>
      <c r="F14" s="12">
        <f t="shared" si="0"/>
        <v>16</v>
      </c>
      <c r="G14" s="12">
        <v>32</v>
      </c>
      <c r="H14" s="22">
        <v>18</v>
      </c>
    </row>
    <row r="15" spans="2:8" ht="15.75" customHeight="1" x14ac:dyDescent="0.3">
      <c r="B15" s="5" t="s">
        <v>8</v>
      </c>
      <c r="C15" s="4" t="s">
        <v>70</v>
      </c>
      <c r="D15" s="12"/>
      <c r="E15" s="22">
        <f t="shared" si="1"/>
        <v>48</v>
      </c>
      <c r="F15" s="12">
        <f t="shared" si="0"/>
        <v>16</v>
      </c>
      <c r="G15" s="12">
        <v>32</v>
      </c>
      <c r="H15" s="22">
        <v>18</v>
      </c>
    </row>
    <row r="16" spans="2:8" ht="15.75" customHeight="1" x14ac:dyDescent="0.3">
      <c r="B16" s="5" t="s">
        <v>10</v>
      </c>
      <c r="C16" s="4" t="s">
        <v>63</v>
      </c>
      <c r="D16" s="12"/>
      <c r="E16" s="22">
        <f t="shared" si="1"/>
        <v>48</v>
      </c>
      <c r="F16" s="12">
        <f t="shared" si="0"/>
        <v>16</v>
      </c>
      <c r="G16" s="12">
        <v>32</v>
      </c>
      <c r="H16" s="22">
        <v>8</v>
      </c>
    </row>
    <row r="17" spans="2:8" ht="15.75" customHeight="1" x14ac:dyDescent="0.3">
      <c r="B17" s="5" t="s">
        <v>12</v>
      </c>
      <c r="C17" s="4" t="s">
        <v>64</v>
      </c>
      <c r="D17" s="12"/>
      <c r="E17" s="22">
        <f t="shared" si="1"/>
        <v>39</v>
      </c>
      <c r="F17" s="12">
        <f t="shared" si="0"/>
        <v>13</v>
      </c>
      <c r="G17" s="12">
        <v>26</v>
      </c>
      <c r="H17" s="22">
        <v>8</v>
      </c>
    </row>
    <row r="18" spans="2:8" ht="15.75" customHeight="1" x14ac:dyDescent="0.3">
      <c r="B18" s="5" t="s">
        <v>49</v>
      </c>
      <c r="C18" s="4" t="s">
        <v>50</v>
      </c>
      <c r="D18" s="12"/>
      <c r="E18" s="22">
        <f t="shared" si="1"/>
        <v>51</v>
      </c>
      <c r="F18" s="12">
        <f t="shared" si="0"/>
        <v>17</v>
      </c>
      <c r="G18" s="12">
        <v>34</v>
      </c>
      <c r="H18" s="22"/>
    </row>
    <row r="19" spans="2:8" ht="17.25" customHeight="1" x14ac:dyDescent="0.3">
      <c r="B19" s="6" t="s">
        <v>13</v>
      </c>
      <c r="C19" s="6" t="s">
        <v>14</v>
      </c>
      <c r="D19" s="11">
        <f>G19/36</f>
        <v>31</v>
      </c>
      <c r="E19" s="11">
        <f t="shared" si="1"/>
        <v>1674</v>
      </c>
      <c r="F19" s="13">
        <f t="shared" si="0"/>
        <v>558</v>
      </c>
      <c r="G19" s="13">
        <f>SUM(G20,G37,G38)</f>
        <v>1116</v>
      </c>
      <c r="H19" s="13">
        <f>SUM(H20,H37,H38)</f>
        <v>172</v>
      </c>
    </row>
    <row r="20" spans="2:8" x14ac:dyDescent="0.3">
      <c r="B20" s="6" t="s">
        <v>15</v>
      </c>
      <c r="C20" s="6" t="s">
        <v>16</v>
      </c>
      <c r="D20" s="13"/>
      <c r="E20" s="11">
        <f t="shared" si="1"/>
        <v>486</v>
      </c>
      <c r="F20" s="13">
        <f t="shared" si="0"/>
        <v>162</v>
      </c>
      <c r="G20" s="13">
        <f>SUM(G21,G28,G32)</f>
        <v>324</v>
      </c>
      <c r="H20" s="13">
        <f>SUM(H21,H28,H32)</f>
        <v>172</v>
      </c>
    </row>
    <row r="21" spans="2:8" ht="46.8" x14ac:dyDescent="0.3">
      <c r="B21" s="6" t="s">
        <v>17</v>
      </c>
      <c r="C21" s="6" t="s">
        <v>18</v>
      </c>
      <c r="D21" s="16"/>
      <c r="E21" s="11">
        <f t="shared" si="1"/>
        <v>198</v>
      </c>
      <c r="F21" s="13">
        <f t="shared" si="0"/>
        <v>66</v>
      </c>
      <c r="G21" s="13">
        <f>SUM(G22:G25)</f>
        <v>132</v>
      </c>
      <c r="H21" s="13">
        <f>SUM(H22:H25)</f>
        <v>70</v>
      </c>
    </row>
    <row r="22" spans="2:8" ht="31.2" x14ac:dyDescent="0.3">
      <c r="B22" s="5" t="s">
        <v>19</v>
      </c>
      <c r="C22" s="5" t="s">
        <v>20</v>
      </c>
      <c r="D22" s="17"/>
      <c r="E22" s="22">
        <f t="shared" si="1"/>
        <v>54</v>
      </c>
      <c r="F22" s="12">
        <f t="shared" si="0"/>
        <v>18</v>
      </c>
      <c r="G22" s="12">
        <v>36</v>
      </c>
      <c r="H22" s="22">
        <v>18</v>
      </c>
    </row>
    <row r="23" spans="2:8" ht="31.2" x14ac:dyDescent="0.3">
      <c r="B23" s="5" t="s">
        <v>21</v>
      </c>
      <c r="C23" s="5" t="s">
        <v>22</v>
      </c>
      <c r="D23" s="17"/>
      <c r="E23" s="22">
        <f t="shared" si="1"/>
        <v>48</v>
      </c>
      <c r="F23" s="12">
        <f t="shared" si="0"/>
        <v>16</v>
      </c>
      <c r="G23" s="12">
        <v>32</v>
      </c>
      <c r="H23" s="22">
        <v>18</v>
      </c>
    </row>
    <row r="24" spans="2:8" ht="31.2" x14ac:dyDescent="0.3">
      <c r="B24" s="5" t="s">
        <v>23</v>
      </c>
      <c r="C24" s="5" t="s">
        <v>24</v>
      </c>
      <c r="D24" s="17"/>
      <c r="E24" s="22">
        <f t="shared" si="1"/>
        <v>48</v>
      </c>
      <c r="F24" s="12">
        <f t="shared" si="0"/>
        <v>16</v>
      </c>
      <c r="G24" s="12">
        <v>32</v>
      </c>
      <c r="H24" s="22">
        <v>16</v>
      </c>
    </row>
    <row r="25" spans="2:8" ht="17.25" customHeight="1" x14ac:dyDescent="0.3">
      <c r="B25" s="5" t="s">
        <v>25</v>
      </c>
      <c r="C25" s="5" t="s">
        <v>26</v>
      </c>
      <c r="D25" s="17"/>
      <c r="E25" s="22">
        <f t="shared" si="1"/>
        <v>48</v>
      </c>
      <c r="F25" s="12">
        <f t="shared" si="0"/>
        <v>16</v>
      </c>
      <c r="G25" s="12">
        <v>32</v>
      </c>
      <c r="H25" s="22">
        <v>18</v>
      </c>
    </row>
    <row r="26" spans="2:8" x14ac:dyDescent="0.3">
      <c r="B26" s="5" t="s">
        <v>27</v>
      </c>
      <c r="C26" s="5" t="s">
        <v>28</v>
      </c>
      <c r="D26" s="17">
        <v>2</v>
      </c>
      <c r="E26" s="22"/>
      <c r="F26" s="12">
        <f t="shared" si="0"/>
        <v>36</v>
      </c>
      <c r="G26" s="12">
        <v>72</v>
      </c>
      <c r="H26" s="22"/>
    </row>
    <row r="27" spans="2:8" x14ac:dyDescent="0.3">
      <c r="B27" s="5" t="s">
        <v>29</v>
      </c>
      <c r="C27" s="5" t="s">
        <v>30</v>
      </c>
      <c r="D27" s="17">
        <v>2</v>
      </c>
      <c r="E27" s="22"/>
      <c r="F27" s="12">
        <f t="shared" si="0"/>
        <v>36</v>
      </c>
      <c r="G27" s="12">
        <v>72</v>
      </c>
      <c r="H27" s="22"/>
    </row>
    <row r="28" spans="2:8" ht="46.8" x14ac:dyDescent="0.3">
      <c r="B28" s="6" t="s">
        <v>48</v>
      </c>
      <c r="C28" s="6" t="s">
        <v>31</v>
      </c>
      <c r="D28" s="16"/>
      <c r="E28" s="22">
        <f t="shared" si="1"/>
        <v>144</v>
      </c>
      <c r="F28" s="12">
        <f t="shared" si="0"/>
        <v>48</v>
      </c>
      <c r="G28" s="13">
        <f>SUM(G29)</f>
        <v>96</v>
      </c>
      <c r="H28" s="13">
        <v>52</v>
      </c>
    </row>
    <row r="29" spans="2:8" ht="46.8" x14ac:dyDescent="0.3">
      <c r="B29" s="5" t="s">
        <v>32</v>
      </c>
      <c r="C29" s="5" t="s">
        <v>71</v>
      </c>
      <c r="D29" s="17"/>
      <c r="E29" s="22">
        <f t="shared" si="1"/>
        <v>144</v>
      </c>
      <c r="F29" s="12">
        <f t="shared" si="0"/>
        <v>48</v>
      </c>
      <c r="G29" s="12">
        <v>96</v>
      </c>
      <c r="H29" s="22">
        <v>54</v>
      </c>
    </row>
    <row r="30" spans="2:8" x14ac:dyDescent="0.3">
      <c r="B30" s="5" t="s">
        <v>33</v>
      </c>
      <c r="C30" s="5" t="s">
        <v>28</v>
      </c>
      <c r="D30" s="17">
        <v>3</v>
      </c>
      <c r="E30" s="22"/>
      <c r="F30" s="12">
        <f t="shared" si="0"/>
        <v>54</v>
      </c>
      <c r="G30" s="12">
        <v>108</v>
      </c>
      <c r="H30" s="22"/>
    </row>
    <row r="31" spans="2:8" x14ac:dyDescent="0.3">
      <c r="B31" s="5" t="s">
        <v>34</v>
      </c>
      <c r="C31" s="5" t="s">
        <v>30</v>
      </c>
      <c r="D31" s="17">
        <v>6</v>
      </c>
      <c r="E31" s="22"/>
      <c r="F31" s="12">
        <f t="shared" si="0"/>
        <v>108</v>
      </c>
      <c r="G31" s="12">
        <v>216</v>
      </c>
      <c r="H31" s="22"/>
    </row>
    <row r="32" spans="2:8" x14ac:dyDescent="0.3">
      <c r="B32" s="6" t="s">
        <v>37</v>
      </c>
      <c r="C32" s="8" t="s">
        <v>38</v>
      </c>
      <c r="D32" s="18"/>
      <c r="E32" s="11">
        <f t="shared" si="1"/>
        <v>144</v>
      </c>
      <c r="F32" s="13">
        <f t="shared" si="0"/>
        <v>48</v>
      </c>
      <c r="G32" s="13">
        <f>SUM(G33)</f>
        <v>96</v>
      </c>
      <c r="H32" s="13">
        <f>SUM(H33)</f>
        <v>50</v>
      </c>
    </row>
    <row r="33" spans="2:8" ht="31.2" x14ac:dyDescent="0.3">
      <c r="B33" s="5" t="s">
        <v>39</v>
      </c>
      <c r="C33" s="9" t="s">
        <v>40</v>
      </c>
      <c r="D33" s="19"/>
      <c r="E33" s="22">
        <f t="shared" si="1"/>
        <v>144</v>
      </c>
      <c r="F33" s="12">
        <f t="shared" si="0"/>
        <v>48</v>
      </c>
      <c r="G33" s="12">
        <v>96</v>
      </c>
      <c r="H33" s="22">
        <v>50</v>
      </c>
    </row>
    <row r="34" spans="2:8" x14ac:dyDescent="0.3">
      <c r="B34" s="5" t="s">
        <v>74</v>
      </c>
      <c r="C34" s="5" t="s">
        <v>28</v>
      </c>
      <c r="D34" s="17">
        <v>3</v>
      </c>
      <c r="E34" s="22"/>
      <c r="F34" s="12">
        <f t="shared" si="0"/>
        <v>54</v>
      </c>
      <c r="G34" s="12">
        <v>108</v>
      </c>
      <c r="H34" s="22"/>
    </row>
    <row r="35" spans="2:8" x14ac:dyDescent="0.3">
      <c r="B35" s="5" t="s">
        <v>75</v>
      </c>
      <c r="C35" s="5" t="s">
        <v>30</v>
      </c>
      <c r="D35" s="17">
        <v>6</v>
      </c>
      <c r="E35" s="22"/>
      <c r="F35" s="12">
        <f t="shared" si="0"/>
        <v>108</v>
      </c>
      <c r="G35" s="12">
        <v>216</v>
      </c>
      <c r="H35" s="22"/>
    </row>
    <row r="36" spans="2:8" x14ac:dyDescent="0.3">
      <c r="B36" s="6" t="s">
        <v>35</v>
      </c>
      <c r="C36" s="6" t="s">
        <v>36</v>
      </c>
      <c r="D36" s="13"/>
      <c r="E36" s="11">
        <f t="shared" si="1"/>
        <v>48</v>
      </c>
      <c r="F36" s="13">
        <f t="shared" si="0"/>
        <v>16</v>
      </c>
      <c r="G36" s="13">
        <v>32</v>
      </c>
      <c r="H36" s="11">
        <v>30</v>
      </c>
    </row>
    <row r="37" spans="2:8" x14ac:dyDescent="0.3">
      <c r="B37" s="10" t="s">
        <v>55</v>
      </c>
      <c r="C37" s="10" t="s">
        <v>28</v>
      </c>
      <c r="D37" s="11">
        <f>G37/36</f>
        <v>8</v>
      </c>
      <c r="E37" s="11"/>
      <c r="F37" s="11"/>
      <c r="G37" s="11">
        <f>SUM(G26,G30,G34)</f>
        <v>288</v>
      </c>
      <c r="H37" s="11"/>
    </row>
    <row r="38" spans="2:8" x14ac:dyDescent="0.3">
      <c r="B38" s="10" t="s">
        <v>73</v>
      </c>
      <c r="C38" s="10" t="s">
        <v>30</v>
      </c>
      <c r="D38" s="11">
        <f t="shared" ref="D38:D42" si="2">G38/36</f>
        <v>14</v>
      </c>
      <c r="E38" s="11"/>
      <c r="F38" s="11"/>
      <c r="G38" s="11">
        <f>SUM(G27,G31,G35)</f>
        <v>504</v>
      </c>
      <c r="H38" s="11"/>
    </row>
    <row r="39" spans="2:8" x14ac:dyDescent="0.3">
      <c r="B39" s="10" t="s">
        <v>56</v>
      </c>
      <c r="C39" s="10" t="s">
        <v>51</v>
      </c>
      <c r="D39" s="11">
        <f t="shared" si="2"/>
        <v>1</v>
      </c>
      <c r="E39" s="11"/>
      <c r="F39" s="11"/>
      <c r="G39" s="11">
        <v>36</v>
      </c>
      <c r="H39" s="11"/>
    </row>
    <row r="40" spans="2:8" x14ac:dyDescent="0.3">
      <c r="B40" s="10" t="s">
        <v>57</v>
      </c>
      <c r="C40" s="10" t="s">
        <v>52</v>
      </c>
      <c r="D40" s="11">
        <f t="shared" si="2"/>
        <v>2</v>
      </c>
      <c r="E40" s="11"/>
      <c r="F40" s="11"/>
      <c r="G40" s="11">
        <v>72</v>
      </c>
      <c r="H40" s="11"/>
    </row>
    <row r="41" spans="2:8" x14ac:dyDescent="0.3">
      <c r="B41" s="10" t="s">
        <v>58</v>
      </c>
      <c r="C41" s="10" t="s">
        <v>53</v>
      </c>
      <c r="D41" s="11">
        <f t="shared" si="2"/>
        <v>2</v>
      </c>
      <c r="E41" s="11"/>
      <c r="F41" s="11"/>
      <c r="G41" s="11">
        <v>72</v>
      </c>
      <c r="H41" s="11"/>
    </row>
    <row r="42" spans="2:8" x14ac:dyDescent="0.3">
      <c r="B42" s="10"/>
      <c r="C42" s="10" t="s">
        <v>54</v>
      </c>
      <c r="D42" s="11">
        <f t="shared" si="2"/>
        <v>43</v>
      </c>
      <c r="E42" s="11"/>
      <c r="F42" s="13"/>
      <c r="G42" s="11">
        <f>SUM(G10,G37,G38,G39,G40,G41)</f>
        <v>1548</v>
      </c>
      <c r="H42" s="11"/>
    </row>
    <row r="44" spans="2:8" x14ac:dyDescent="0.3">
      <c r="C44" s="1" t="s">
        <v>60</v>
      </c>
    </row>
    <row r="45" spans="2:8" x14ac:dyDescent="0.3">
      <c r="B45" s="5" t="s">
        <v>2</v>
      </c>
      <c r="C45" s="4" t="s">
        <v>3</v>
      </c>
      <c r="D45" s="12"/>
      <c r="E45" s="12"/>
      <c r="F45" s="2"/>
      <c r="G45" s="2">
        <v>8</v>
      </c>
    </row>
    <row r="46" spans="2:8" x14ac:dyDescent="0.3">
      <c r="B46" s="5" t="s">
        <v>4</v>
      </c>
      <c r="C46" s="4" t="s">
        <v>5</v>
      </c>
      <c r="D46" s="12"/>
      <c r="E46" s="12"/>
      <c r="F46" s="2"/>
      <c r="G46" s="2">
        <v>8</v>
      </c>
    </row>
    <row r="47" spans="2:8" x14ac:dyDescent="0.3">
      <c r="B47" s="5" t="s">
        <v>6</v>
      </c>
      <c r="C47" s="4" t="s">
        <v>7</v>
      </c>
      <c r="D47" s="12"/>
      <c r="E47" s="12"/>
      <c r="F47" s="2"/>
      <c r="G47" s="2">
        <v>8</v>
      </c>
    </row>
    <row r="48" spans="2:8" x14ac:dyDescent="0.3">
      <c r="B48" s="5" t="s">
        <v>8</v>
      </c>
      <c r="C48" s="4" t="s">
        <v>9</v>
      </c>
      <c r="D48" s="12"/>
      <c r="E48" s="12"/>
      <c r="F48" s="2"/>
      <c r="G48" s="2">
        <v>8</v>
      </c>
    </row>
    <row r="49" spans="2:7" x14ac:dyDescent="0.3">
      <c r="B49" s="5" t="s">
        <v>10</v>
      </c>
      <c r="C49" s="4" t="s">
        <v>11</v>
      </c>
      <c r="D49" s="12"/>
      <c r="E49" s="12"/>
      <c r="F49" s="2"/>
      <c r="G49" s="2">
        <v>8</v>
      </c>
    </row>
    <row r="50" spans="2:7" x14ac:dyDescent="0.3">
      <c r="B50" s="5" t="s">
        <v>49</v>
      </c>
      <c r="C50" s="4" t="s">
        <v>50</v>
      </c>
      <c r="D50" s="12"/>
      <c r="E50" s="12"/>
      <c r="F50" s="2"/>
      <c r="G50" s="2">
        <v>34</v>
      </c>
    </row>
    <row r="51" spans="2:7" ht="31.2" x14ac:dyDescent="0.3">
      <c r="B51" s="5" t="s">
        <v>19</v>
      </c>
      <c r="C51" s="5" t="s">
        <v>20</v>
      </c>
      <c r="D51" s="12"/>
      <c r="E51" s="12"/>
      <c r="F51" s="2"/>
      <c r="G51" s="2">
        <v>10</v>
      </c>
    </row>
    <row r="52" spans="2:7" x14ac:dyDescent="0.3">
      <c r="B52" s="5" t="s">
        <v>25</v>
      </c>
      <c r="C52" s="5" t="s">
        <v>26</v>
      </c>
      <c r="D52" s="12"/>
      <c r="E52" s="12"/>
      <c r="F52" s="2"/>
      <c r="G52" s="2">
        <v>6</v>
      </c>
    </row>
    <row r="53" spans="2:7" ht="46.8" x14ac:dyDescent="0.3">
      <c r="B53" s="5" t="s">
        <v>32</v>
      </c>
      <c r="C53" s="5" t="s">
        <v>71</v>
      </c>
      <c r="D53" s="12"/>
      <c r="E53" s="12"/>
      <c r="F53" s="2"/>
      <c r="G53" s="2">
        <v>10</v>
      </c>
    </row>
    <row r="54" spans="2:7" ht="31.2" x14ac:dyDescent="0.3">
      <c r="B54" s="5" t="s">
        <v>39</v>
      </c>
      <c r="C54" s="9" t="s">
        <v>40</v>
      </c>
      <c r="D54" s="14"/>
      <c r="E54" s="14"/>
      <c r="F54" s="2"/>
      <c r="G54" s="2">
        <v>8</v>
      </c>
    </row>
    <row r="55" spans="2:7" x14ac:dyDescent="0.3">
      <c r="G55" s="1">
        <f>SUM(G45:G54)</f>
        <v>108</v>
      </c>
    </row>
  </sheetData>
  <mergeCells count="8">
    <mergeCell ref="G8:H8"/>
    <mergeCell ref="B2:H2"/>
    <mergeCell ref="B7:H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78" orientation="portrait" horizontalDpi="180" verticalDpi="18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2023-08-02T05:26:49Z</dcterms:modified>
</cp:coreProperties>
</file>