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B16B63F6-2950-472A-9646-F8D477B7A1A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ftn1" localSheetId="0">Лист1!#REF!</definedName>
    <definedName name="_ftnref1" localSheetId="0">Лист1!#REF!</definedName>
    <definedName name="_GoBack" localSheetId="0">Лист1!#REF!</definedName>
    <definedName name="_xlnm.Print_Area" localSheetId="0">Лист1!$A$1:$P$81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1" i="1" l="1"/>
  <c r="K54" i="1"/>
  <c r="K53" i="1" l="1"/>
  <c r="L53" i="1"/>
  <c r="L54" i="1"/>
  <c r="H34" i="1"/>
  <c r="H38" i="1"/>
  <c r="H39" i="1"/>
  <c r="H40" i="1"/>
  <c r="H41" i="1"/>
  <c r="H42" i="1"/>
  <c r="H43" i="1"/>
  <c r="H45" i="1"/>
  <c r="H46" i="1"/>
  <c r="H47" i="1"/>
  <c r="H49" i="1"/>
  <c r="H50" i="1"/>
  <c r="H51" i="1"/>
  <c r="H52" i="1"/>
  <c r="H55" i="1"/>
  <c r="H56" i="1"/>
  <c r="H57" i="1"/>
  <c r="M53" i="1"/>
  <c r="N53" i="1"/>
  <c r="O53" i="1"/>
  <c r="P53" i="1"/>
  <c r="M54" i="1"/>
  <c r="N54" i="1"/>
  <c r="O54" i="1"/>
  <c r="P54" i="1"/>
  <c r="L44" i="1"/>
  <c r="M44" i="1"/>
  <c r="N44" i="1"/>
  <c r="O44" i="1"/>
  <c r="P44" i="1"/>
  <c r="L48" i="1"/>
  <c r="M48" i="1"/>
  <c r="N48" i="1"/>
  <c r="O48" i="1"/>
  <c r="P48" i="1"/>
  <c r="K44" i="1"/>
  <c r="L37" i="1"/>
  <c r="M37" i="1"/>
  <c r="N37" i="1"/>
  <c r="O37" i="1"/>
  <c r="P37" i="1"/>
  <c r="K37" i="1"/>
  <c r="K48" i="1"/>
  <c r="P28" i="1"/>
  <c r="O28" i="1"/>
  <c r="N28" i="1"/>
  <c r="M28" i="1"/>
  <c r="L28" i="1"/>
  <c r="K28" i="1"/>
  <c r="P36" i="1" l="1"/>
  <c r="P35" i="1" s="1"/>
  <c r="K36" i="1"/>
  <c r="N36" i="1"/>
  <c r="N35" i="1" s="1"/>
  <c r="H54" i="1"/>
  <c r="H48" i="1"/>
  <c r="O36" i="1"/>
  <c r="O35" i="1" s="1"/>
  <c r="H44" i="1"/>
  <c r="H53" i="1"/>
  <c r="H37" i="1"/>
  <c r="M36" i="1"/>
  <c r="M35" i="1" s="1"/>
  <c r="L36" i="1"/>
  <c r="L35" i="1" s="1"/>
  <c r="K35" i="1"/>
  <c r="H36" i="1" l="1"/>
  <c r="H35" i="1"/>
  <c r="H33" i="1" l="1"/>
  <c r="H32" i="1"/>
  <c r="H31" i="1"/>
  <c r="H30" i="1"/>
  <c r="H29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13" i="1"/>
  <c r="I12" i="1"/>
  <c r="J12" i="1"/>
  <c r="J11" i="1" s="1"/>
  <c r="L12" i="1"/>
  <c r="M12" i="1"/>
  <c r="N12" i="1"/>
  <c r="O12" i="1"/>
  <c r="P12" i="1"/>
  <c r="K12" i="1"/>
  <c r="K11" i="1" s="1"/>
  <c r="H12" i="1" l="1"/>
  <c r="H28" i="1"/>
  <c r="I44" i="1"/>
  <c r="I37" i="1"/>
  <c r="G27" i="1"/>
  <c r="F27" i="1" s="1"/>
  <c r="G26" i="1"/>
  <c r="F26" i="1" s="1"/>
  <c r="G25" i="1"/>
  <c r="F25" i="1" s="1"/>
  <c r="G24" i="1"/>
  <c r="F24" i="1" s="1"/>
  <c r="F23" i="1"/>
  <c r="G22" i="1"/>
  <c r="F22" i="1" s="1"/>
  <c r="F21" i="1"/>
  <c r="G20" i="1"/>
  <c r="F20" i="1" s="1"/>
  <c r="G19" i="1"/>
  <c r="F19" i="1" s="1"/>
  <c r="F18" i="1"/>
  <c r="G17" i="1"/>
  <c r="F17" i="1" s="1"/>
  <c r="G16" i="1"/>
  <c r="F16" i="1" s="1"/>
  <c r="G15" i="1"/>
  <c r="F15" i="1" s="1"/>
  <c r="G14" i="1"/>
  <c r="F14" i="1" s="1"/>
  <c r="G13" i="1"/>
  <c r="F13" i="1" s="1"/>
  <c r="P11" i="1"/>
  <c r="O11" i="1"/>
  <c r="N11" i="1"/>
  <c r="M11" i="1"/>
  <c r="L11" i="1"/>
  <c r="G12" i="1" l="1"/>
  <c r="F12" i="1" s="1"/>
  <c r="G29" i="1" l="1"/>
  <c r="F29" i="1" s="1"/>
  <c r="G30" i="1"/>
  <c r="F30" i="1" s="1"/>
  <c r="G31" i="1"/>
  <c r="F31" i="1" s="1"/>
  <c r="G32" i="1"/>
  <c r="F32" i="1" s="1"/>
  <c r="G33" i="1"/>
  <c r="F33" i="1" s="1"/>
  <c r="F34" i="1"/>
  <c r="G38" i="1"/>
  <c r="F38" i="1" s="1"/>
  <c r="G39" i="1"/>
  <c r="F39" i="1" s="1"/>
  <c r="G40" i="1"/>
  <c r="F40" i="1" s="1"/>
  <c r="G41" i="1"/>
  <c r="F41" i="1" s="1"/>
  <c r="G42" i="1"/>
  <c r="G43" i="1"/>
  <c r="G45" i="1"/>
  <c r="F45" i="1" s="1"/>
  <c r="G46" i="1"/>
  <c r="G47" i="1"/>
  <c r="G49" i="1"/>
  <c r="F49" i="1" s="1"/>
  <c r="G50" i="1"/>
  <c r="G51" i="1"/>
  <c r="G52" i="1"/>
  <c r="F52" i="1" s="1"/>
  <c r="I48" i="1"/>
  <c r="G37" i="1"/>
  <c r="I28" i="1"/>
  <c r="G48" i="1" l="1"/>
  <c r="F48" i="1" s="1"/>
  <c r="G44" i="1"/>
  <c r="F44" i="1" s="1"/>
  <c r="F37" i="1"/>
  <c r="I36" i="1"/>
  <c r="I35" i="1" l="1"/>
  <c r="G28" i="1"/>
  <c r="F28" i="1" s="1"/>
  <c r="G36" i="1"/>
  <c r="F36" i="1" s="1"/>
  <c r="H11" i="1" l="1"/>
  <c r="G11" i="1" s="1"/>
  <c r="F11" i="1" s="1"/>
  <c r="I11" i="1"/>
  <c r="G35" i="1"/>
  <c r="F35" i="1" s="1"/>
</calcChain>
</file>

<file path=xl/sharedStrings.xml><?xml version="1.0" encoding="utf-8"?>
<sst xmlns="http://schemas.openxmlformats.org/spreadsheetml/2006/main" count="178" uniqueCount="133">
  <si>
    <t>ОП.00</t>
  </si>
  <si>
    <t>Общепрофессиональный учебный цикл</t>
  </si>
  <si>
    <t>ОП.01</t>
  </si>
  <si>
    <t>Основы инженерной графики*</t>
  </si>
  <si>
    <t>ОП.02</t>
  </si>
  <si>
    <t>Основы электротехники*</t>
  </si>
  <si>
    <t>ОП.03</t>
  </si>
  <si>
    <t>Основы материаловедения</t>
  </si>
  <si>
    <t>ОП.04</t>
  </si>
  <si>
    <t>Допуск и технические измерения*</t>
  </si>
  <si>
    <t>ОП.05</t>
  </si>
  <si>
    <t>Основы экономики*</t>
  </si>
  <si>
    <t>ОП.06</t>
  </si>
  <si>
    <t>П.00</t>
  </si>
  <si>
    <t xml:space="preserve">Профессиональный учебный цикл </t>
  </si>
  <si>
    <t>ПМ.00</t>
  </si>
  <si>
    <t>Профессиональные модули</t>
  </si>
  <si>
    <t xml:space="preserve">ПМ.01 </t>
  </si>
  <si>
    <t>Подготовительные сварочные работы и контроль качества сварных швов после сварки</t>
  </si>
  <si>
    <t>МДК.01.01</t>
  </si>
  <si>
    <t>Основы технологии сварки и сварочное оборудование</t>
  </si>
  <si>
    <t>МДК.01.02</t>
  </si>
  <si>
    <t>Технология производства сварных конструкций</t>
  </si>
  <si>
    <t>МДК.01.03</t>
  </si>
  <si>
    <t>Подготовительные и сборочные операции перед сваркой</t>
  </si>
  <si>
    <t xml:space="preserve">МДК.01.04 </t>
  </si>
  <si>
    <t>Контроль качества сварных соединений</t>
  </si>
  <si>
    <t>УП.01</t>
  </si>
  <si>
    <t>Учебная практика</t>
  </si>
  <si>
    <t>ПП.01</t>
  </si>
  <si>
    <t>Производственная практика</t>
  </si>
  <si>
    <t>Ручная дуговая сварка (наплавка, резка) плавящимся покрытым электродом</t>
  </si>
  <si>
    <t>МДК.02.01</t>
  </si>
  <si>
    <t>УП.02</t>
  </si>
  <si>
    <t>ПП.02</t>
  </si>
  <si>
    <t>ФК.00</t>
  </si>
  <si>
    <t xml:space="preserve">Физическая культура </t>
  </si>
  <si>
    <t>ПМ.05</t>
  </si>
  <si>
    <t>Газовая сварка (наплавка) </t>
  </si>
  <si>
    <t>МДК.05.01</t>
  </si>
  <si>
    <t>Техника и технология газовой сварки (наплавки)</t>
  </si>
  <si>
    <t>Индекс</t>
  </si>
  <si>
    <t>ПМ.02</t>
  </si>
  <si>
    <t>УД.01</t>
  </si>
  <si>
    <t>Промежуточная аттестация</t>
  </si>
  <si>
    <t>Государственная итоговая аттестация</t>
  </si>
  <si>
    <t>Время каникулярное</t>
  </si>
  <si>
    <t>УП.00</t>
  </si>
  <si>
    <t>ПА.00</t>
  </si>
  <si>
    <t>ГИА.00</t>
  </si>
  <si>
    <t>ВК.00</t>
  </si>
  <si>
    <t>Распределение вариативной части</t>
  </si>
  <si>
    <t>Основы инженерной графики</t>
  </si>
  <si>
    <t>Основы электротехники</t>
  </si>
  <si>
    <t>Основы экономики</t>
  </si>
  <si>
    <t>Безопасность жизнедеятельности</t>
  </si>
  <si>
    <t>Газосварщик.</t>
  </si>
  <si>
    <t>Допуски и технические измерения</t>
  </si>
  <si>
    <t>Техника и технология ручной дуговой сварки (наплавки, резки) покрытыми электродами</t>
  </si>
  <si>
    <t>ПП.00</t>
  </si>
  <si>
    <t>УП.05</t>
  </si>
  <si>
    <t>ПП.05</t>
  </si>
  <si>
    <t>Учебная нагрузка обучающихся (час.)</t>
  </si>
  <si>
    <t>I курс</t>
  </si>
  <si>
    <t>II курс</t>
  </si>
  <si>
    <t>III курс</t>
  </si>
  <si>
    <t>ОУД.01</t>
  </si>
  <si>
    <t>Русский язык и литература</t>
  </si>
  <si>
    <t>ОУД.02</t>
  </si>
  <si>
    <t>Иностранный язык</t>
  </si>
  <si>
    <t>ОУД.03</t>
  </si>
  <si>
    <t>ОУД.04</t>
  </si>
  <si>
    <t>История</t>
  </si>
  <si>
    <t>ОУД.05</t>
  </si>
  <si>
    <t>Физическая культура</t>
  </si>
  <si>
    <t>ОУД.06</t>
  </si>
  <si>
    <t>ОУД.07</t>
  </si>
  <si>
    <t>Информатика</t>
  </si>
  <si>
    <t>ОУД.08</t>
  </si>
  <si>
    <t>Физика</t>
  </si>
  <si>
    <t>ОУД.09</t>
  </si>
  <si>
    <t>Химия</t>
  </si>
  <si>
    <t>ОУД.10</t>
  </si>
  <si>
    <t>Обществознание (вкл. экономику и право)</t>
  </si>
  <si>
    <t>Биология</t>
  </si>
  <si>
    <t>География</t>
  </si>
  <si>
    <t>Экология</t>
  </si>
  <si>
    <t>Всего</t>
  </si>
  <si>
    <t>Наименование циклов, разделов, дисциплин, профессиональных модулей, междисциплинарных курсов</t>
  </si>
  <si>
    <t>Формы промежуточной аттестации</t>
  </si>
  <si>
    <t>Распределение обязательной нагрузки по курсам и семестрам (час.)</t>
  </si>
  <si>
    <t>Максимальная учебная нагрузка</t>
  </si>
  <si>
    <t>Самостоятельная учебная нагрузка, ч</t>
  </si>
  <si>
    <t>Обязательная</t>
  </si>
  <si>
    <t>в том числе:</t>
  </si>
  <si>
    <t>теоретических занятий</t>
  </si>
  <si>
    <t>лабораторных и практических занятий</t>
  </si>
  <si>
    <t>1 сем.</t>
  </si>
  <si>
    <t>2 сем.</t>
  </si>
  <si>
    <t>3 сем.</t>
  </si>
  <si>
    <t>4 сем.</t>
  </si>
  <si>
    <t>5 сем.</t>
  </si>
  <si>
    <t>6 сем.</t>
  </si>
  <si>
    <t>Учебные циклы ППКРС и раздел «Физическая культура»</t>
  </si>
  <si>
    <t>ОО.00</t>
  </si>
  <si>
    <t>Общеобразовательный учебный цикл</t>
  </si>
  <si>
    <t>Математика: алгебра, начала математического анализа, геометрия</t>
  </si>
  <si>
    <t>Основы безопасности жизнедеятельности</t>
  </si>
  <si>
    <t>Астрономия</t>
  </si>
  <si>
    <t>ОУД.15</t>
  </si>
  <si>
    <t>ОУД.16</t>
  </si>
  <si>
    <t>ОУД.17</t>
  </si>
  <si>
    <t>УД.1</t>
  </si>
  <si>
    <t>Башкирский язык/Мировая художественная литература</t>
  </si>
  <si>
    <t xml:space="preserve">Рабочий учебный план
подготовки квалифицированных рабочих, служащих
по профессии среднего профессионального образования
15.01.05 Сварщик (ручной и частично механизированной сварки (наплавки) </t>
  </si>
  <si>
    <t>Нормативный срок обучения на базе основного общего образования - 2 года 10 месяцев</t>
  </si>
  <si>
    <t xml:space="preserve">Квалификации: </t>
  </si>
  <si>
    <t>Сварщик ручной дуговой сварки плавящимся покрытым электродом.</t>
  </si>
  <si>
    <t>Изучаемых дисциплин</t>
  </si>
  <si>
    <t>Междисциплинарных курсов</t>
  </si>
  <si>
    <t>Консультации</t>
  </si>
  <si>
    <t>Экзаменов</t>
  </si>
  <si>
    <t>Зачетов</t>
  </si>
  <si>
    <t>Контрольных работ</t>
  </si>
  <si>
    <t>з</t>
  </si>
  <si>
    <t>дз</t>
  </si>
  <si>
    <t>э</t>
  </si>
  <si>
    <t>2</t>
  </si>
  <si>
    <t>5</t>
  </si>
  <si>
    <t>4</t>
  </si>
  <si>
    <t>6</t>
  </si>
  <si>
    <t>3</t>
  </si>
  <si>
    <t>Утверждаю:
И.о. директра ГБПОУ ЗКА
 ____________Курбангалиев Т.А.
 " ___ " ____________________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</si>
</sst>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00B0F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top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textRotation="90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0" xfId="0" applyFont="1"/>
    <xf numFmtId="0" fontId="1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top"/>
    </xf>
    <xf numFmtId="0" fontId="5" fillId="0" borderId="0" xfId="0" applyFont="1"/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vertical="top" textRotation="90" wrapText="1"/>
    </xf>
    <xf numFmtId="0" fontId="1" fillId="0" borderId="0" xfId="0" applyFont="1" applyAlignment="1">
      <alignment horizontal="center" vertical="top" wrapText="1"/>
    </xf>
    <xf numFmtId="0" fontId="1" fillId="0" borderId="7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1"/>
  <sheetViews>
    <sheetView tabSelected="1" view="pageBreakPreview" zoomScaleSheetLayoutView="100" workbookViewId="0">
      <selection activeCell="T15" sqref="T15"/>
    </sheetView>
  </sheetViews>
  <sheetFormatPr defaultColWidth="9.109375" defaultRowHeight="13.2" x14ac:dyDescent="0.25"/>
  <cols>
    <col min="1" max="1" width="9.88671875" style="6" customWidth="1"/>
    <col min="2" max="2" width="41.44140625" style="3" customWidth="1"/>
    <col min="3" max="5" width="4" style="5" customWidth="1"/>
    <col min="6" max="6" width="7.33203125" style="5" customWidth="1"/>
    <col min="7" max="7" width="7.44140625" style="3" customWidth="1"/>
    <col min="8" max="8" width="6.88671875" style="3" customWidth="1"/>
    <col min="9" max="9" width="6" style="3" customWidth="1"/>
    <col min="10" max="16384" width="9.109375" style="3"/>
  </cols>
  <sheetData>
    <row r="1" spans="1:16" ht="54" customHeight="1" x14ac:dyDescent="0.25">
      <c r="B1" s="48" t="s">
        <v>114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53" t="s">
        <v>132</v>
      </c>
      <c r="N1" s="53"/>
      <c r="O1" s="53"/>
      <c r="P1" s="53"/>
    </row>
    <row r="3" spans="1:16" x14ac:dyDescent="0.25">
      <c r="A3" s="4" t="s">
        <v>116</v>
      </c>
      <c r="B3" s="3" t="s">
        <v>117</v>
      </c>
    </row>
    <row r="4" spans="1:16" x14ac:dyDescent="0.25">
      <c r="B4" s="3" t="s">
        <v>56</v>
      </c>
    </row>
    <row r="5" spans="1:16" ht="14.25" customHeight="1" x14ac:dyDescent="0.25">
      <c r="A5" s="49" t="s">
        <v>115</v>
      </c>
      <c r="B5" s="49"/>
      <c r="C5" s="50"/>
      <c r="D5" s="50"/>
      <c r="E5" s="50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6" ht="13.5" customHeight="1" x14ac:dyDescent="0.25">
      <c r="A6" s="54" t="s">
        <v>41</v>
      </c>
      <c r="B6" s="57" t="s">
        <v>88</v>
      </c>
      <c r="C6" s="52" t="s">
        <v>89</v>
      </c>
      <c r="D6" s="52"/>
      <c r="E6" s="52"/>
      <c r="F6" s="58" t="s">
        <v>62</v>
      </c>
      <c r="G6" s="44"/>
      <c r="H6" s="44"/>
      <c r="I6" s="44"/>
      <c r="J6" s="44"/>
      <c r="K6" s="44" t="s">
        <v>90</v>
      </c>
      <c r="L6" s="44"/>
      <c r="M6" s="44"/>
      <c r="N6" s="44"/>
      <c r="O6" s="44"/>
      <c r="P6" s="44"/>
    </row>
    <row r="7" spans="1:16" ht="24" customHeight="1" x14ac:dyDescent="0.25">
      <c r="A7" s="55"/>
      <c r="B7" s="57"/>
      <c r="C7" s="52"/>
      <c r="D7" s="52"/>
      <c r="E7" s="52"/>
      <c r="F7" s="45" t="s">
        <v>91</v>
      </c>
      <c r="G7" s="46" t="s">
        <v>92</v>
      </c>
      <c r="H7" s="44" t="s">
        <v>93</v>
      </c>
      <c r="I7" s="44"/>
      <c r="J7" s="44"/>
      <c r="K7" s="44"/>
      <c r="L7" s="44"/>
      <c r="M7" s="44"/>
      <c r="N7" s="44"/>
      <c r="O7" s="44"/>
      <c r="P7" s="44"/>
    </row>
    <row r="8" spans="1:16" x14ac:dyDescent="0.25">
      <c r="A8" s="55"/>
      <c r="B8" s="57"/>
      <c r="C8" s="52"/>
      <c r="D8" s="52"/>
      <c r="E8" s="52"/>
      <c r="F8" s="45"/>
      <c r="G8" s="46"/>
      <c r="H8" s="47" t="s">
        <v>87</v>
      </c>
      <c r="I8" s="44" t="s">
        <v>94</v>
      </c>
      <c r="J8" s="44"/>
      <c r="K8" s="44" t="s">
        <v>63</v>
      </c>
      <c r="L8" s="44"/>
      <c r="M8" s="44" t="s">
        <v>64</v>
      </c>
      <c r="N8" s="44"/>
      <c r="O8" s="44" t="s">
        <v>65</v>
      </c>
      <c r="P8" s="44"/>
    </row>
    <row r="9" spans="1:16" ht="69.599999999999994" x14ac:dyDescent="0.25">
      <c r="A9" s="56"/>
      <c r="B9" s="57"/>
      <c r="C9" s="7" t="s">
        <v>124</v>
      </c>
      <c r="D9" s="7" t="s">
        <v>125</v>
      </c>
      <c r="E9" s="7" t="s">
        <v>126</v>
      </c>
      <c r="F9" s="45"/>
      <c r="G9" s="46"/>
      <c r="H9" s="47"/>
      <c r="I9" s="8" t="s">
        <v>95</v>
      </c>
      <c r="J9" s="8" t="s">
        <v>96</v>
      </c>
      <c r="K9" s="9" t="s">
        <v>97</v>
      </c>
      <c r="L9" s="9" t="s">
        <v>98</v>
      </c>
      <c r="M9" s="9" t="s">
        <v>99</v>
      </c>
      <c r="N9" s="9" t="s">
        <v>100</v>
      </c>
      <c r="O9" s="9" t="s">
        <v>101</v>
      </c>
      <c r="P9" s="9" t="s">
        <v>102</v>
      </c>
    </row>
    <row r="10" spans="1:16" s="10" customFormat="1" x14ac:dyDescent="0.25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  <c r="N10" s="9">
        <v>14</v>
      </c>
      <c r="O10" s="9">
        <v>15</v>
      </c>
      <c r="P10" s="9">
        <v>16</v>
      </c>
    </row>
    <row r="11" spans="1:16" ht="26.4" x14ac:dyDescent="0.25">
      <c r="A11" s="11"/>
      <c r="B11" s="12" t="s">
        <v>103</v>
      </c>
      <c r="C11" s="13"/>
      <c r="D11" s="13"/>
      <c r="E11" s="13"/>
      <c r="F11" s="14">
        <f>G11+H11</f>
        <v>6642</v>
      </c>
      <c r="G11" s="14">
        <f>H11/2</f>
        <v>2214</v>
      </c>
      <c r="H11" s="14">
        <f t="shared" ref="H11:P11" si="0">SUM(H12,H28,H35,H52,H55,H56)</f>
        <v>4428</v>
      </c>
      <c r="I11" s="14">
        <f t="shared" si="0"/>
        <v>1769</v>
      </c>
      <c r="J11" s="14">
        <f t="shared" si="0"/>
        <v>648</v>
      </c>
      <c r="K11" s="14">
        <f t="shared" si="0"/>
        <v>612</v>
      </c>
      <c r="L11" s="14">
        <f t="shared" si="0"/>
        <v>864</v>
      </c>
      <c r="M11" s="14">
        <f t="shared" si="0"/>
        <v>612</v>
      </c>
      <c r="N11" s="14">
        <f t="shared" si="0"/>
        <v>864</v>
      </c>
      <c r="O11" s="14">
        <f t="shared" si="0"/>
        <v>612</v>
      </c>
      <c r="P11" s="14">
        <f t="shared" si="0"/>
        <v>864</v>
      </c>
    </row>
    <row r="12" spans="1:16" x14ac:dyDescent="0.25">
      <c r="A12" s="11" t="s">
        <v>104</v>
      </c>
      <c r="B12" s="12" t="s">
        <v>105</v>
      </c>
      <c r="C12" s="13"/>
      <c r="D12" s="13"/>
      <c r="E12" s="13"/>
      <c r="F12" s="14">
        <f t="shared" ref="F12:F27" si="1">G12+H12</f>
        <v>3078</v>
      </c>
      <c r="G12" s="14">
        <f t="shared" ref="G12:G27" si="2">H12/2</f>
        <v>1026</v>
      </c>
      <c r="H12" s="14">
        <f>SUM(K12:P12)</f>
        <v>2052</v>
      </c>
      <c r="I12" s="14">
        <f>SUM(I13:I27)</f>
        <v>1446</v>
      </c>
      <c r="J12" s="14">
        <f>SUM(J13:J27)</f>
        <v>610</v>
      </c>
      <c r="K12" s="14">
        <f>SUM(K13:K27)</f>
        <v>428</v>
      </c>
      <c r="L12" s="14">
        <f t="shared" ref="L12:P12" si="3">SUM(L13:L27)</f>
        <v>504</v>
      </c>
      <c r="M12" s="14">
        <f t="shared" si="3"/>
        <v>436</v>
      </c>
      <c r="N12" s="14">
        <f t="shared" si="3"/>
        <v>352</v>
      </c>
      <c r="O12" s="14">
        <f t="shared" si="3"/>
        <v>198</v>
      </c>
      <c r="P12" s="14">
        <f t="shared" si="3"/>
        <v>134</v>
      </c>
    </row>
    <row r="13" spans="1:16" x14ac:dyDescent="0.25">
      <c r="A13" s="15" t="s">
        <v>66</v>
      </c>
      <c r="B13" s="16" t="s">
        <v>67</v>
      </c>
      <c r="C13" s="17"/>
      <c r="D13" s="17"/>
      <c r="E13" s="17" t="s">
        <v>129</v>
      </c>
      <c r="F13" s="18">
        <f t="shared" si="1"/>
        <v>441</v>
      </c>
      <c r="G13" s="18">
        <f t="shared" si="2"/>
        <v>147</v>
      </c>
      <c r="H13" s="18">
        <f t="shared" ref="H13:H57" si="4">SUM(K13:P13)</f>
        <v>294</v>
      </c>
      <c r="I13" s="18">
        <v>294</v>
      </c>
      <c r="J13" s="18"/>
      <c r="K13" s="18">
        <v>64</v>
      </c>
      <c r="L13" s="18">
        <v>92</v>
      </c>
      <c r="M13" s="18">
        <v>64</v>
      </c>
      <c r="N13" s="18">
        <v>74</v>
      </c>
      <c r="O13" s="18"/>
      <c r="P13" s="18"/>
    </row>
    <row r="14" spans="1:16" x14ac:dyDescent="0.25">
      <c r="A14" s="15" t="s">
        <v>68</v>
      </c>
      <c r="B14" s="16" t="s">
        <v>69</v>
      </c>
      <c r="C14" s="17" t="s">
        <v>127</v>
      </c>
      <c r="D14" s="17" t="s">
        <v>129</v>
      </c>
      <c r="E14" s="17"/>
      <c r="F14" s="18">
        <f t="shared" si="1"/>
        <v>282</v>
      </c>
      <c r="G14" s="18">
        <f t="shared" si="2"/>
        <v>94</v>
      </c>
      <c r="H14" s="18">
        <f t="shared" si="4"/>
        <v>188</v>
      </c>
      <c r="I14" s="18">
        <v>132</v>
      </c>
      <c r="J14" s="18">
        <v>56</v>
      </c>
      <c r="K14" s="18">
        <v>64</v>
      </c>
      <c r="L14" s="18">
        <v>42</v>
      </c>
      <c r="M14" s="18">
        <v>28</v>
      </c>
      <c r="N14" s="18">
        <v>54</v>
      </c>
      <c r="O14" s="18"/>
      <c r="P14" s="18"/>
    </row>
    <row r="15" spans="1:16" ht="26.4" x14ac:dyDescent="0.25">
      <c r="A15" s="15" t="s">
        <v>70</v>
      </c>
      <c r="B15" s="16" t="s">
        <v>106</v>
      </c>
      <c r="C15" s="17"/>
      <c r="D15" s="17"/>
      <c r="E15" s="17" t="s">
        <v>129</v>
      </c>
      <c r="F15" s="18">
        <f t="shared" si="1"/>
        <v>456</v>
      </c>
      <c r="G15" s="18">
        <f t="shared" si="2"/>
        <v>152</v>
      </c>
      <c r="H15" s="18">
        <f t="shared" si="4"/>
        <v>304</v>
      </c>
      <c r="I15" s="18">
        <v>276</v>
      </c>
      <c r="J15" s="18">
        <v>28</v>
      </c>
      <c r="K15" s="18">
        <v>64</v>
      </c>
      <c r="L15" s="18">
        <v>84</v>
      </c>
      <c r="M15" s="18">
        <v>84</v>
      </c>
      <c r="N15" s="18">
        <v>72</v>
      </c>
      <c r="O15" s="18"/>
      <c r="P15" s="18"/>
    </row>
    <row r="16" spans="1:16" x14ac:dyDescent="0.25">
      <c r="A16" s="15" t="s">
        <v>71</v>
      </c>
      <c r="B16" s="16" t="s">
        <v>72</v>
      </c>
      <c r="C16" s="17" t="s">
        <v>127</v>
      </c>
      <c r="D16" s="17" t="s">
        <v>129</v>
      </c>
      <c r="E16" s="17"/>
      <c r="F16" s="18">
        <f t="shared" si="1"/>
        <v>276</v>
      </c>
      <c r="G16" s="18">
        <f t="shared" si="2"/>
        <v>92</v>
      </c>
      <c r="H16" s="18">
        <f t="shared" si="4"/>
        <v>184</v>
      </c>
      <c r="I16" s="18">
        <v>92</v>
      </c>
      <c r="J16" s="18">
        <v>92</v>
      </c>
      <c r="K16" s="18">
        <v>64</v>
      </c>
      <c r="L16" s="18">
        <v>24</v>
      </c>
      <c r="M16" s="18">
        <v>60</v>
      </c>
      <c r="N16" s="18">
        <v>36</v>
      </c>
      <c r="O16" s="18"/>
      <c r="P16" s="18"/>
    </row>
    <row r="17" spans="1:16" x14ac:dyDescent="0.25">
      <c r="A17" s="15" t="s">
        <v>73</v>
      </c>
      <c r="B17" s="16" t="s">
        <v>74</v>
      </c>
      <c r="C17" s="17" t="s">
        <v>127</v>
      </c>
      <c r="D17" s="17" t="s">
        <v>129</v>
      </c>
      <c r="E17" s="17"/>
      <c r="F17" s="18">
        <f t="shared" si="1"/>
        <v>279</v>
      </c>
      <c r="G17" s="18">
        <f t="shared" si="2"/>
        <v>93</v>
      </c>
      <c r="H17" s="18">
        <f t="shared" si="4"/>
        <v>186</v>
      </c>
      <c r="I17" s="18">
        <v>6</v>
      </c>
      <c r="J17" s="18">
        <v>180</v>
      </c>
      <c r="K17" s="18">
        <v>48</v>
      </c>
      <c r="L17" s="18">
        <v>50</v>
      </c>
      <c r="M17" s="18">
        <v>44</v>
      </c>
      <c r="N17" s="18">
        <v>44</v>
      </c>
      <c r="O17" s="18"/>
      <c r="P17" s="18"/>
    </row>
    <row r="18" spans="1:16" x14ac:dyDescent="0.25">
      <c r="A18" s="15" t="s">
        <v>75</v>
      </c>
      <c r="B18" s="16" t="s">
        <v>107</v>
      </c>
      <c r="C18" s="17" t="s">
        <v>127</v>
      </c>
      <c r="D18" s="17" t="s">
        <v>129</v>
      </c>
      <c r="E18" s="17"/>
      <c r="F18" s="18">
        <f t="shared" si="1"/>
        <v>98</v>
      </c>
      <c r="G18" s="18">
        <v>24</v>
      </c>
      <c r="H18" s="18">
        <f t="shared" si="4"/>
        <v>74</v>
      </c>
      <c r="I18" s="19">
        <v>40</v>
      </c>
      <c r="J18" s="19">
        <v>34</v>
      </c>
      <c r="K18" s="18">
        <v>32</v>
      </c>
      <c r="L18" s="18">
        <v>42</v>
      </c>
      <c r="M18" s="18"/>
      <c r="N18" s="18"/>
      <c r="O18" s="18"/>
      <c r="P18" s="18"/>
    </row>
    <row r="19" spans="1:16" x14ac:dyDescent="0.25">
      <c r="A19" s="15" t="s">
        <v>76</v>
      </c>
      <c r="B19" s="16" t="s">
        <v>77</v>
      </c>
      <c r="C19" s="17" t="s">
        <v>128</v>
      </c>
      <c r="D19" s="17" t="s">
        <v>130</v>
      </c>
      <c r="E19" s="17"/>
      <c r="F19" s="18">
        <f t="shared" si="1"/>
        <v>165</v>
      </c>
      <c r="G19" s="18">
        <f t="shared" si="2"/>
        <v>55</v>
      </c>
      <c r="H19" s="18">
        <f>SUM(K19:P19)</f>
        <v>110</v>
      </c>
      <c r="I19" s="19">
        <v>72</v>
      </c>
      <c r="J19" s="19">
        <v>42</v>
      </c>
      <c r="K19" s="18"/>
      <c r="L19" s="18"/>
      <c r="M19" s="2"/>
      <c r="N19" s="2"/>
      <c r="O19" s="18">
        <v>48</v>
      </c>
      <c r="P19" s="18">
        <v>62</v>
      </c>
    </row>
    <row r="20" spans="1:16" x14ac:dyDescent="0.25">
      <c r="A20" s="15"/>
      <c r="B20" s="16" t="s">
        <v>108</v>
      </c>
      <c r="C20" s="17"/>
      <c r="D20" s="17" t="s">
        <v>130</v>
      </c>
      <c r="E20" s="17"/>
      <c r="F20" s="18">
        <f t="shared" si="1"/>
        <v>54</v>
      </c>
      <c r="G20" s="18">
        <f t="shared" si="2"/>
        <v>18</v>
      </c>
      <c r="H20" s="18">
        <f t="shared" si="4"/>
        <v>36</v>
      </c>
      <c r="I20" s="19">
        <v>36</v>
      </c>
      <c r="J20" s="19"/>
      <c r="K20" s="18"/>
      <c r="L20" s="18"/>
      <c r="M20" s="18"/>
      <c r="N20" s="18"/>
      <c r="O20" s="18"/>
      <c r="P20" s="18">
        <v>36</v>
      </c>
    </row>
    <row r="21" spans="1:16" s="40" customFormat="1" x14ac:dyDescent="0.25">
      <c r="A21" s="35" t="s">
        <v>78</v>
      </c>
      <c r="B21" s="36" t="s">
        <v>79</v>
      </c>
      <c r="C21" s="37"/>
      <c r="D21" s="37"/>
      <c r="E21" s="37" t="s">
        <v>131</v>
      </c>
      <c r="F21" s="38">
        <f t="shared" si="1"/>
        <v>232</v>
      </c>
      <c r="G21" s="38">
        <v>84</v>
      </c>
      <c r="H21" s="38">
        <f t="shared" si="4"/>
        <v>148</v>
      </c>
      <c r="I21" s="39">
        <v>94</v>
      </c>
      <c r="J21" s="39">
        <v>54</v>
      </c>
      <c r="K21" s="38">
        <v>60</v>
      </c>
      <c r="L21" s="38">
        <v>40</v>
      </c>
      <c r="M21" s="38">
        <v>48</v>
      </c>
      <c r="N21" s="38"/>
      <c r="O21" s="38"/>
      <c r="P21" s="38"/>
    </row>
    <row r="22" spans="1:16" x14ac:dyDescent="0.25">
      <c r="A22" s="15" t="s">
        <v>80</v>
      </c>
      <c r="B22" s="16" t="s">
        <v>81</v>
      </c>
      <c r="C22" s="17"/>
      <c r="D22" s="17" t="s">
        <v>129</v>
      </c>
      <c r="E22" s="17"/>
      <c r="F22" s="18">
        <f t="shared" si="1"/>
        <v>180</v>
      </c>
      <c r="G22" s="18">
        <f t="shared" si="2"/>
        <v>60</v>
      </c>
      <c r="H22" s="18">
        <f t="shared" si="4"/>
        <v>120</v>
      </c>
      <c r="I22" s="19">
        <v>74</v>
      </c>
      <c r="J22" s="19">
        <v>46</v>
      </c>
      <c r="K22" s="18"/>
      <c r="L22" s="18">
        <v>42</v>
      </c>
      <c r="M22" s="18">
        <v>42</v>
      </c>
      <c r="N22" s="18">
        <v>36</v>
      </c>
      <c r="O22" s="18"/>
      <c r="P22" s="18"/>
    </row>
    <row r="23" spans="1:16" s="40" customFormat="1" x14ac:dyDescent="0.25">
      <c r="A23" s="35" t="s">
        <v>82</v>
      </c>
      <c r="B23" s="36" t="s">
        <v>83</v>
      </c>
      <c r="C23" s="37" t="s">
        <v>127</v>
      </c>
      <c r="D23" s="37" t="s">
        <v>129</v>
      </c>
      <c r="E23" s="37"/>
      <c r="F23" s="38">
        <f t="shared" si="1"/>
        <v>214</v>
      </c>
      <c r="G23" s="38">
        <v>30</v>
      </c>
      <c r="H23" s="38">
        <f t="shared" si="4"/>
        <v>184</v>
      </c>
      <c r="I23" s="39">
        <v>144</v>
      </c>
      <c r="J23" s="39">
        <v>40</v>
      </c>
      <c r="K23" s="38"/>
      <c r="L23" s="38">
        <v>46</v>
      </c>
      <c r="M23" s="38">
        <v>66</v>
      </c>
      <c r="N23" s="38">
        <v>36</v>
      </c>
      <c r="O23" s="38">
        <v>36</v>
      </c>
      <c r="P23" s="38"/>
    </row>
    <row r="24" spans="1:16" x14ac:dyDescent="0.25">
      <c r="A24" s="15" t="s">
        <v>109</v>
      </c>
      <c r="B24" s="16" t="s">
        <v>84</v>
      </c>
      <c r="C24" s="17"/>
      <c r="D24" s="17" t="s">
        <v>130</v>
      </c>
      <c r="E24" s="17"/>
      <c r="F24" s="18">
        <f t="shared" si="1"/>
        <v>63</v>
      </c>
      <c r="G24" s="18">
        <f t="shared" si="2"/>
        <v>21</v>
      </c>
      <c r="H24" s="18">
        <f t="shared" si="4"/>
        <v>42</v>
      </c>
      <c r="I24" s="18">
        <v>26</v>
      </c>
      <c r="J24" s="18">
        <v>16</v>
      </c>
      <c r="K24" s="18"/>
      <c r="L24" s="18"/>
      <c r="M24" s="18"/>
      <c r="N24" s="18"/>
      <c r="O24" s="18">
        <v>18</v>
      </c>
      <c r="P24" s="18">
        <v>24</v>
      </c>
    </row>
    <row r="25" spans="1:16" x14ac:dyDescent="0.25">
      <c r="A25" s="15" t="s">
        <v>110</v>
      </c>
      <c r="B25" s="16" t="s">
        <v>85</v>
      </c>
      <c r="C25" s="17"/>
      <c r="D25" s="17" t="s">
        <v>130</v>
      </c>
      <c r="E25" s="17"/>
      <c r="F25" s="18">
        <f t="shared" si="1"/>
        <v>108</v>
      </c>
      <c r="G25" s="18">
        <f t="shared" si="2"/>
        <v>36</v>
      </c>
      <c r="H25" s="18">
        <f t="shared" si="4"/>
        <v>72</v>
      </c>
      <c r="I25" s="18">
        <v>58</v>
      </c>
      <c r="J25" s="18">
        <v>14</v>
      </c>
      <c r="K25" s="18"/>
      <c r="L25" s="18"/>
      <c r="M25" s="2"/>
      <c r="N25" s="18"/>
      <c r="O25" s="18">
        <v>60</v>
      </c>
      <c r="P25" s="18">
        <v>12</v>
      </c>
    </row>
    <row r="26" spans="1:16" x14ac:dyDescent="0.25">
      <c r="A26" s="15" t="s">
        <v>111</v>
      </c>
      <c r="B26" s="16" t="s">
        <v>86</v>
      </c>
      <c r="C26" s="17"/>
      <c r="D26" s="17" t="s">
        <v>128</v>
      </c>
      <c r="E26" s="17"/>
      <c r="F26" s="18">
        <f t="shared" si="1"/>
        <v>54</v>
      </c>
      <c r="G26" s="18">
        <f t="shared" si="2"/>
        <v>18</v>
      </c>
      <c r="H26" s="18">
        <f t="shared" si="4"/>
        <v>36</v>
      </c>
      <c r="I26" s="18">
        <v>28</v>
      </c>
      <c r="J26" s="18">
        <v>8</v>
      </c>
      <c r="K26" s="2"/>
      <c r="L26" s="18"/>
      <c r="M26" s="18"/>
      <c r="N26" s="18"/>
      <c r="O26" s="18">
        <v>36</v>
      </c>
      <c r="P26" s="18"/>
    </row>
    <row r="27" spans="1:16" ht="26.4" x14ac:dyDescent="0.25">
      <c r="A27" s="15" t="s">
        <v>112</v>
      </c>
      <c r="B27" s="16" t="s">
        <v>113</v>
      </c>
      <c r="C27" s="17" t="s">
        <v>127</v>
      </c>
      <c r="D27" s="17"/>
      <c r="E27" s="17"/>
      <c r="F27" s="18">
        <f t="shared" si="1"/>
        <v>111</v>
      </c>
      <c r="G27" s="18">
        <f t="shared" si="2"/>
        <v>37</v>
      </c>
      <c r="H27" s="18">
        <f t="shared" si="4"/>
        <v>74</v>
      </c>
      <c r="I27" s="18">
        <v>74</v>
      </c>
      <c r="J27" s="18"/>
      <c r="K27" s="18">
        <v>32</v>
      </c>
      <c r="L27" s="18">
        <v>42</v>
      </c>
      <c r="M27" s="18"/>
      <c r="N27" s="18"/>
      <c r="O27" s="18"/>
      <c r="P27" s="18"/>
    </row>
    <row r="28" spans="1:16" s="23" customFormat="1" x14ac:dyDescent="0.25">
      <c r="A28" s="11" t="s">
        <v>0</v>
      </c>
      <c r="B28" s="20" t="s">
        <v>1</v>
      </c>
      <c r="C28" s="21"/>
      <c r="D28" s="21"/>
      <c r="E28" s="21"/>
      <c r="F28" s="22">
        <f t="shared" ref="F28:F52" si="5">H28+G28</f>
        <v>363</v>
      </c>
      <c r="G28" s="21">
        <f t="shared" ref="G28:G52" si="6">H28/2</f>
        <v>121</v>
      </c>
      <c r="H28" s="14">
        <f>SUM(H29:H34)</f>
        <v>242</v>
      </c>
      <c r="I28" s="21">
        <f>SUM(I29:I34)</f>
        <v>147</v>
      </c>
      <c r="J28" s="22"/>
      <c r="K28" s="14">
        <f t="shared" ref="K28:P28" si="7">SUM(K29:K34)</f>
        <v>36</v>
      </c>
      <c r="L28" s="14">
        <f t="shared" si="7"/>
        <v>108</v>
      </c>
      <c r="M28" s="14">
        <f t="shared" si="7"/>
        <v>0</v>
      </c>
      <c r="N28" s="14">
        <f t="shared" si="7"/>
        <v>24</v>
      </c>
      <c r="O28" s="14">
        <f t="shared" si="7"/>
        <v>38</v>
      </c>
      <c r="P28" s="14">
        <f t="shared" si="7"/>
        <v>36</v>
      </c>
    </row>
    <row r="29" spans="1:16" ht="15.75" customHeight="1" x14ac:dyDescent="0.25">
      <c r="A29" s="15" t="s">
        <v>2</v>
      </c>
      <c r="B29" s="24" t="s">
        <v>52</v>
      </c>
      <c r="C29" s="9"/>
      <c r="D29" s="9">
        <v>2</v>
      </c>
      <c r="E29" s="9"/>
      <c r="F29" s="2">
        <f t="shared" si="5"/>
        <v>54</v>
      </c>
      <c r="G29" s="9">
        <f t="shared" si="6"/>
        <v>18</v>
      </c>
      <c r="H29" s="18">
        <f t="shared" si="4"/>
        <v>36</v>
      </c>
      <c r="I29" s="2">
        <v>30</v>
      </c>
      <c r="J29" s="2"/>
      <c r="K29" s="2">
        <v>18</v>
      </c>
      <c r="L29" s="2">
        <v>18</v>
      </c>
      <c r="M29" s="2"/>
      <c r="N29" s="2"/>
      <c r="O29" s="2"/>
      <c r="P29" s="2"/>
    </row>
    <row r="30" spans="1:16" ht="15.75" customHeight="1" x14ac:dyDescent="0.25">
      <c r="A30" s="15" t="s">
        <v>4</v>
      </c>
      <c r="B30" s="24" t="s">
        <v>53</v>
      </c>
      <c r="C30" s="9"/>
      <c r="D30" s="9">
        <v>2</v>
      </c>
      <c r="E30" s="9"/>
      <c r="F30" s="2">
        <f t="shared" si="5"/>
        <v>54</v>
      </c>
      <c r="G30" s="9">
        <f t="shared" si="6"/>
        <v>18</v>
      </c>
      <c r="H30" s="18">
        <f t="shared" si="4"/>
        <v>36</v>
      </c>
      <c r="I30" s="2">
        <v>18</v>
      </c>
      <c r="J30" s="2"/>
      <c r="K30" s="2"/>
      <c r="L30" s="2">
        <v>36</v>
      </c>
      <c r="M30" s="2"/>
      <c r="N30" s="2"/>
      <c r="O30" s="2"/>
      <c r="P30" s="2"/>
    </row>
    <row r="31" spans="1:16" ht="15.75" customHeight="1" x14ac:dyDescent="0.25">
      <c r="A31" s="15" t="s">
        <v>6</v>
      </c>
      <c r="B31" s="24" t="s">
        <v>7</v>
      </c>
      <c r="C31" s="9"/>
      <c r="D31" s="9">
        <v>2</v>
      </c>
      <c r="E31" s="9"/>
      <c r="F31" s="2">
        <f t="shared" si="5"/>
        <v>54</v>
      </c>
      <c r="G31" s="9">
        <f t="shared" si="6"/>
        <v>18</v>
      </c>
      <c r="H31" s="18">
        <f t="shared" si="4"/>
        <v>36</v>
      </c>
      <c r="I31" s="2">
        <v>18</v>
      </c>
      <c r="J31" s="2"/>
      <c r="K31" s="2">
        <v>18</v>
      </c>
      <c r="L31" s="2">
        <v>18</v>
      </c>
      <c r="M31" s="2"/>
      <c r="N31" s="2"/>
      <c r="O31" s="2"/>
      <c r="P31" s="2"/>
    </row>
    <row r="32" spans="1:16" ht="15.75" customHeight="1" x14ac:dyDescent="0.25">
      <c r="A32" s="15" t="s">
        <v>8</v>
      </c>
      <c r="B32" s="24" t="s">
        <v>57</v>
      </c>
      <c r="C32" s="9"/>
      <c r="D32" s="9">
        <v>3</v>
      </c>
      <c r="E32" s="9"/>
      <c r="F32" s="2">
        <f t="shared" si="5"/>
        <v>54</v>
      </c>
      <c r="G32" s="9">
        <f t="shared" si="6"/>
        <v>18</v>
      </c>
      <c r="H32" s="18">
        <f t="shared" si="4"/>
        <v>36</v>
      </c>
      <c r="I32" s="2">
        <v>18</v>
      </c>
      <c r="J32" s="2"/>
      <c r="K32" s="2"/>
      <c r="L32" s="2">
        <v>36</v>
      </c>
      <c r="M32" s="2"/>
      <c r="N32" s="2"/>
      <c r="O32" s="2"/>
      <c r="P32" s="2"/>
    </row>
    <row r="33" spans="1:16" ht="15.75" customHeight="1" x14ac:dyDescent="0.25">
      <c r="A33" s="15" t="s">
        <v>10</v>
      </c>
      <c r="B33" s="24" t="s">
        <v>54</v>
      </c>
      <c r="C33" s="9"/>
      <c r="D33" s="9">
        <v>6</v>
      </c>
      <c r="E33" s="9"/>
      <c r="F33" s="2">
        <f t="shared" si="5"/>
        <v>54</v>
      </c>
      <c r="G33" s="9">
        <f t="shared" si="6"/>
        <v>18</v>
      </c>
      <c r="H33" s="18">
        <f t="shared" si="4"/>
        <v>36</v>
      </c>
      <c r="I33" s="2">
        <v>8</v>
      </c>
      <c r="J33" s="2"/>
      <c r="K33" s="2"/>
      <c r="L33" s="2"/>
      <c r="M33" s="2"/>
      <c r="N33" s="2"/>
      <c r="O33" s="2">
        <v>18</v>
      </c>
      <c r="P33" s="2">
        <v>18</v>
      </c>
    </row>
    <row r="34" spans="1:16" s="40" customFormat="1" ht="15.75" customHeight="1" x14ac:dyDescent="0.25">
      <c r="A34" s="35" t="s">
        <v>12</v>
      </c>
      <c r="B34" s="41" t="s">
        <v>55</v>
      </c>
      <c r="C34" s="42">
        <v>4</v>
      </c>
      <c r="D34" s="42">
        <v>6</v>
      </c>
      <c r="E34" s="42"/>
      <c r="F34" s="43">
        <f t="shared" si="5"/>
        <v>77</v>
      </c>
      <c r="G34" s="42">
        <v>15</v>
      </c>
      <c r="H34" s="38">
        <f t="shared" si="4"/>
        <v>62</v>
      </c>
      <c r="I34" s="43">
        <v>55</v>
      </c>
      <c r="J34" s="43">
        <v>7</v>
      </c>
      <c r="K34" s="43"/>
      <c r="L34" s="43"/>
      <c r="M34" s="43"/>
      <c r="N34" s="43">
        <v>24</v>
      </c>
      <c r="O34" s="43">
        <v>20</v>
      </c>
      <c r="P34" s="43">
        <v>18</v>
      </c>
    </row>
    <row r="35" spans="1:16" s="23" customFormat="1" ht="17.25" customHeight="1" x14ac:dyDescent="0.25">
      <c r="A35" s="11" t="s">
        <v>13</v>
      </c>
      <c r="B35" s="12" t="s">
        <v>14</v>
      </c>
      <c r="C35" s="22"/>
      <c r="D35" s="22"/>
      <c r="E35" s="22"/>
      <c r="F35" s="22">
        <f t="shared" si="5"/>
        <v>2763</v>
      </c>
      <c r="G35" s="21">
        <f t="shared" si="6"/>
        <v>921</v>
      </c>
      <c r="H35" s="14">
        <f t="shared" si="4"/>
        <v>1842</v>
      </c>
      <c r="I35" s="21">
        <f>SUM(I36,I53,I54)</f>
        <v>174</v>
      </c>
      <c r="J35" s="22"/>
      <c r="K35" s="22">
        <f>K36+K52</f>
        <v>112</v>
      </c>
      <c r="L35" s="22">
        <f t="shared" ref="L35:P35" si="8">L36+L52</f>
        <v>216</v>
      </c>
      <c r="M35" s="22">
        <f t="shared" si="8"/>
        <v>140</v>
      </c>
      <c r="N35" s="22">
        <f t="shared" si="8"/>
        <v>452</v>
      </c>
      <c r="O35" s="22">
        <f t="shared" si="8"/>
        <v>356</v>
      </c>
      <c r="P35" s="22">
        <f t="shared" si="8"/>
        <v>566</v>
      </c>
    </row>
    <row r="36" spans="1:16" s="23" customFormat="1" x14ac:dyDescent="0.25">
      <c r="A36" s="11" t="s">
        <v>15</v>
      </c>
      <c r="B36" s="12" t="s">
        <v>16</v>
      </c>
      <c r="C36" s="21"/>
      <c r="D36" s="21"/>
      <c r="E36" s="21"/>
      <c r="F36" s="22">
        <f t="shared" si="5"/>
        <v>2703</v>
      </c>
      <c r="G36" s="21">
        <f t="shared" si="6"/>
        <v>901</v>
      </c>
      <c r="H36" s="14">
        <f t="shared" si="4"/>
        <v>1802</v>
      </c>
      <c r="I36" s="21">
        <f>SUM(I37,I44,I48)</f>
        <v>174</v>
      </c>
      <c r="J36" s="22"/>
      <c r="K36" s="22">
        <f>K37+K44+K48</f>
        <v>112</v>
      </c>
      <c r="L36" s="22">
        <f t="shared" ref="L36:P36" si="9">L37+L44+L48</f>
        <v>216</v>
      </c>
      <c r="M36" s="22">
        <f t="shared" si="9"/>
        <v>140</v>
      </c>
      <c r="N36" s="22">
        <f t="shared" si="9"/>
        <v>452</v>
      </c>
      <c r="O36" s="22">
        <f t="shared" si="9"/>
        <v>336</v>
      </c>
      <c r="P36" s="22">
        <f t="shared" si="9"/>
        <v>546</v>
      </c>
    </row>
    <row r="37" spans="1:16" s="23" customFormat="1" ht="39.6" x14ac:dyDescent="0.25">
      <c r="A37" s="11" t="s">
        <v>17</v>
      </c>
      <c r="B37" s="12" t="s">
        <v>18</v>
      </c>
      <c r="C37" s="21"/>
      <c r="D37" s="21"/>
      <c r="E37" s="17" t="s">
        <v>129</v>
      </c>
      <c r="F37" s="22">
        <f t="shared" si="5"/>
        <v>588</v>
      </c>
      <c r="G37" s="21">
        <f t="shared" si="6"/>
        <v>196</v>
      </c>
      <c r="H37" s="14">
        <f t="shared" si="4"/>
        <v>392</v>
      </c>
      <c r="I37" s="21">
        <f>SUM(I38:I43)</f>
        <v>70</v>
      </c>
      <c r="J37" s="22"/>
      <c r="K37" s="22">
        <f>SUM(K38:K43)</f>
        <v>112</v>
      </c>
      <c r="L37" s="22">
        <f t="shared" ref="L37:P37" si="10">SUM(L38:L43)</f>
        <v>216</v>
      </c>
      <c r="M37" s="22">
        <f t="shared" si="10"/>
        <v>32</v>
      </c>
      <c r="N37" s="22">
        <f t="shared" si="10"/>
        <v>32</v>
      </c>
      <c r="O37" s="22">
        <f t="shared" si="10"/>
        <v>0</v>
      </c>
      <c r="P37" s="22">
        <f t="shared" si="10"/>
        <v>0</v>
      </c>
    </row>
    <row r="38" spans="1:16" ht="26.4" x14ac:dyDescent="0.25">
      <c r="A38" s="15" t="s">
        <v>19</v>
      </c>
      <c r="B38" s="16" t="s">
        <v>20</v>
      </c>
      <c r="C38" s="25"/>
      <c r="D38" s="25">
        <v>1</v>
      </c>
      <c r="E38" s="25"/>
      <c r="F38" s="2">
        <f t="shared" si="5"/>
        <v>66</v>
      </c>
      <c r="G38" s="9">
        <f t="shared" si="6"/>
        <v>22</v>
      </c>
      <c r="H38" s="18">
        <f t="shared" si="4"/>
        <v>44</v>
      </c>
      <c r="I38" s="2">
        <v>18</v>
      </c>
      <c r="J38" s="2"/>
      <c r="K38" s="2">
        <v>44</v>
      </c>
      <c r="L38" s="2"/>
      <c r="M38" s="2"/>
      <c r="N38" s="2"/>
      <c r="O38" s="2"/>
      <c r="P38" s="2"/>
    </row>
    <row r="39" spans="1:16" ht="26.4" x14ac:dyDescent="0.25">
      <c r="A39" s="15" t="s">
        <v>21</v>
      </c>
      <c r="B39" s="16" t="s">
        <v>22</v>
      </c>
      <c r="C39" s="25"/>
      <c r="D39" s="17" t="s">
        <v>129</v>
      </c>
      <c r="E39" s="25"/>
      <c r="F39" s="2">
        <f t="shared" si="5"/>
        <v>48</v>
      </c>
      <c r="G39" s="9">
        <f t="shared" si="6"/>
        <v>16</v>
      </c>
      <c r="H39" s="18">
        <f t="shared" si="4"/>
        <v>32</v>
      </c>
      <c r="I39" s="2">
        <v>18</v>
      </c>
      <c r="J39" s="2"/>
      <c r="K39" s="2"/>
      <c r="L39" s="2"/>
      <c r="M39" s="2"/>
      <c r="N39" s="2">
        <v>32</v>
      </c>
      <c r="O39" s="2"/>
      <c r="P39" s="2"/>
    </row>
    <row r="40" spans="1:16" ht="26.4" x14ac:dyDescent="0.25">
      <c r="A40" s="15" t="s">
        <v>23</v>
      </c>
      <c r="B40" s="16" t="s">
        <v>24</v>
      </c>
      <c r="C40" s="25"/>
      <c r="D40" s="25">
        <v>1</v>
      </c>
      <c r="E40" s="25"/>
      <c r="F40" s="2">
        <f t="shared" si="5"/>
        <v>48</v>
      </c>
      <c r="G40" s="9">
        <f t="shared" si="6"/>
        <v>16</v>
      </c>
      <c r="H40" s="18">
        <f t="shared" si="4"/>
        <v>32</v>
      </c>
      <c r="I40" s="2">
        <v>16</v>
      </c>
      <c r="J40" s="2"/>
      <c r="K40" s="2">
        <v>32</v>
      </c>
      <c r="L40" s="2"/>
      <c r="M40" s="2"/>
      <c r="N40" s="2"/>
      <c r="O40" s="2"/>
      <c r="P40" s="2"/>
    </row>
    <row r="41" spans="1:16" ht="17.25" customHeight="1" x14ac:dyDescent="0.25">
      <c r="A41" s="15" t="s">
        <v>25</v>
      </c>
      <c r="B41" s="16" t="s">
        <v>26</v>
      </c>
      <c r="C41" s="25"/>
      <c r="D41" s="25">
        <v>3</v>
      </c>
      <c r="E41" s="25"/>
      <c r="F41" s="2">
        <f t="shared" si="5"/>
        <v>48</v>
      </c>
      <c r="G41" s="9">
        <f t="shared" si="6"/>
        <v>16</v>
      </c>
      <c r="H41" s="18">
        <f t="shared" si="4"/>
        <v>32</v>
      </c>
      <c r="I41" s="2">
        <v>18</v>
      </c>
      <c r="J41" s="2"/>
      <c r="K41" s="2"/>
      <c r="L41" s="2"/>
      <c r="M41" s="2">
        <v>32</v>
      </c>
      <c r="N41" s="2"/>
      <c r="O41" s="2"/>
      <c r="P41" s="2"/>
    </row>
    <row r="42" spans="1:16" x14ac:dyDescent="0.25">
      <c r="A42" s="15" t="s">
        <v>27</v>
      </c>
      <c r="B42" s="16" t="s">
        <v>28</v>
      </c>
      <c r="C42" s="9"/>
      <c r="D42" s="9"/>
      <c r="E42" s="9"/>
      <c r="F42" s="2"/>
      <c r="G42" s="9">
        <f t="shared" si="6"/>
        <v>72</v>
      </c>
      <c r="H42" s="18">
        <f t="shared" si="4"/>
        <v>144</v>
      </c>
      <c r="I42" s="2"/>
      <c r="J42" s="2"/>
      <c r="K42" s="2">
        <v>36</v>
      </c>
      <c r="L42" s="2">
        <v>108</v>
      </c>
      <c r="M42" s="2"/>
      <c r="N42" s="2"/>
      <c r="O42" s="2"/>
      <c r="P42" s="2"/>
    </row>
    <row r="43" spans="1:16" x14ac:dyDescent="0.25">
      <c r="A43" s="15" t="s">
        <v>29</v>
      </c>
      <c r="B43" s="16" t="s">
        <v>30</v>
      </c>
      <c r="C43" s="9"/>
      <c r="D43" s="9">
        <v>2</v>
      </c>
      <c r="E43" s="9"/>
      <c r="F43" s="2"/>
      <c r="G43" s="9">
        <f t="shared" si="6"/>
        <v>54</v>
      </c>
      <c r="H43" s="18">
        <f t="shared" si="4"/>
        <v>108</v>
      </c>
      <c r="I43" s="2"/>
      <c r="J43" s="2"/>
      <c r="K43" s="2"/>
      <c r="L43" s="2">
        <v>108</v>
      </c>
      <c r="M43" s="2"/>
      <c r="N43" s="2"/>
      <c r="O43" s="2"/>
      <c r="P43" s="2"/>
    </row>
    <row r="44" spans="1:16" s="23" customFormat="1" ht="26.4" x14ac:dyDescent="0.25">
      <c r="A44" s="11" t="s">
        <v>42</v>
      </c>
      <c r="B44" s="12" t="s">
        <v>31</v>
      </c>
      <c r="C44" s="21"/>
      <c r="D44" s="21"/>
      <c r="E44" s="21">
        <v>6</v>
      </c>
      <c r="F44" s="22">
        <f t="shared" si="5"/>
        <v>999</v>
      </c>
      <c r="G44" s="21">
        <f t="shared" si="6"/>
        <v>333</v>
      </c>
      <c r="H44" s="14">
        <f t="shared" si="4"/>
        <v>666</v>
      </c>
      <c r="I44" s="21">
        <f>SUM(I45:I47)</f>
        <v>54</v>
      </c>
      <c r="J44" s="22"/>
      <c r="K44" s="22">
        <f>SUM(K45:K47)</f>
        <v>0</v>
      </c>
      <c r="L44" s="22">
        <f t="shared" ref="L44:P44" si="11">SUM(L45:L47)</f>
        <v>0</v>
      </c>
      <c r="M44" s="22">
        <f t="shared" si="11"/>
        <v>108</v>
      </c>
      <c r="N44" s="22">
        <f t="shared" si="11"/>
        <v>420</v>
      </c>
      <c r="O44" s="22">
        <f t="shared" si="11"/>
        <v>132</v>
      </c>
      <c r="P44" s="22">
        <f t="shared" si="11"/>
        <v>6</v>
      </c>
    </row>
    <row r="45" spans="1:16" ht="26.4" x14ac:dyDescent="0.25">
      <c r="A45" s="15" t="s">
        <v>32</v>
      </c>
      <c r="B45" s="16" t="s">
        <v>58</v>
      </c>
      <c r="C45" s="9"/>
      <c r="D45" s="9">
        <v>6</v>
      </c>
      <c r="E45" s="9"/>
      <c r="F45" s="2">
        <f t="shared" si="5"/>
        <v>189</v>
      </c>
      <c r="G45" s="9">
        <f t="shared" si="6"/>
        <v>63</v>
      </c>
      <c r="H45" s="18">
        <f t="shared" si="4"/>
        <v>126</v>
      </c>
      <c r="I45" s="2">
        <v>54</v>
      </c>
      <c r="J45" s="2"/>
      <c r="K45" s="2"/>
      <c r="L45" s="2"/>
      <c r="M45" s="2">
        <v>36</v>
      </c>
      <c r="N45" s="2">
        <v>60</v>
      </c>
      <c r="O45" s="2">
        <v>24</v>
      </c>
      <c r="P45" s="2">
        <v>6</v>
      </c>
    </row>
    <row r="46" spans="1:16" x14ac:dyDescent="0.25">
      <c r="A46" s="15" t="s">
        <v>33</v>
      </c>
      <c r="B46" s="16" t="s">
        <v>28</v>
      </c>
      <c r="C46" s="9"/>
      <c r="D46" s="9"/>
      <c r="E46" s="9"/>
      <c r="F46" s="2"/>
      <c r="G46" s="9">
        <f t="shared" si="6"/>
        <v>90</v>
      </c>
      <c r="H46" s="18">
        <f t="shared" si="4"/>
        <v>180</v>
      </c>
      <c r="I46" s="2"/>
      <c r="J46" s="2"/>
      <c r="K46" s="2"/>
      <c r="L46" s="2"/>
      <c r="M46" s="2">
        <v>72</v>
      </c>
      <c r="N46" s="2">
        <v>108</v>
      </c>
      <c r="O46" s="2"/>
      <c r="P46" s="2"/>
    </row>
    <row r="47" spans="1:16" x14ac:dyDescent="0.25">
      <c r="A47" s="15" t="s">
        <v>34</v>
      </c>
      <c r="B47" s="16" t="s">
        <v>30</v>
      </c>
      <c r="C47" s="9"/>
      <c r="D47" s="17" t="s">
        <v>129</v>
      </c>
      <c r="E47" s="9"/>
      <c r="F47" s="2"/>
      <c r="G47" s="9">
        <f t="shared" si="6"/>
        <v>180</v>
      </c>
      <c r="H47" s="18">
        <f t="shared" si="4"/>
        <v>360</v>
      </c>
      <c r="I47" s="2"/>
      <c r="J47" s="2"/>
      <c r="K47" s="2"/>
      <c r="L47" s="2"/>
      <c r="M47" s="2"/>
      <c r="N47" s="2">
        <v>252</v>
      </c>
      <c r="O47" s="2">
        <v>108</v>
      </c>
      <c r="P47" s="2"/>
    </row>
    <row r="48" spans="1:16" x14ac:dyDescent="0.25">
      <c r="A48" s="11" t="s">
        <v>37</v>
      </c>
      <c r="B48" s="12" t="s">
        <v>38</v>
      </c>
      <c r="C48" s="21"/>
      <c r="D48" s="21"/>
      <c r="E48" s="21">
        <v>6</v>
      </c>
      <c r="F48" s="22">
        <f t="shared" si="5"/>
        <v>1116</v>
      </c>
      <c r="G48" s="21">
        <f t="shared" si="6"/>
        <v>372</v>
      </c>
      <c r="H48" s="18">
        <f t="shared" si="4"/>
        <v>744</v>
      </c>
      <c r="I48" s="21">
        <f>SUM(I49)</f>
        <v>50</v>
      </c>
      <c r="J48" s="2"/>
      <c r="K48" s="2">
        <f>SUM(K49:K51)</f>
        <v>0</v>
      </c>
      <c r="L48" s="2">
        <f t="shared" ref="L48:P48" si="12">SUM(L49:L51)</f>
        <v>0</v>
      </c>
      <c r="M48" s="2">
        <f t="shared" si="12"/>
        <v>0</v>
      </c>
      <c r="N48" s="2">
        <f t="shared" si="12"/>
        <v>0</v>
      </c>
      <c r="O48" s="2">
        <f t="shared" si="12"/>
        <v>204</v>
      </c>
      <c r="P48" s="2">
        <f t="shared" si="12"/>
        <v>540</v>
      </c>
    </row>
    <row r="49" spans="1:16" ht="26.4" x14ac:dyDescent="0.25">
      <c r="A49" s="15" t="s">
        <v>39</v>
      </c>
      <c r="B49" s="16" t="s">
        <v>40</v>
      </c>
      <c r="C49" s="9"/>
      <c r="D49" s="9">
        <v>6</v>
      </c>
      <c r="E49" s="9"/>
      <c r="F49" s="2">
        <f t="shared" si="5"/>
        <v>198</v>
      </c>
      <c r="G49" s="9">
        <f t="shared" si="6"/>
        <v>66</v>
      </c>
      <c r="H49" s="18">
        <f t="shared" si="4"/>
        <v>132</v>
      </c>
      <c r="I49" s="2">
        <v>50</v>
      </c>
      <c r="J49" s="2"/>
      <c r="K49" s="2"/>
      <c r="L49" s="2"/>
      <c r="M49" s="2"/>
      <c r="N49" s="2"/>
      <c r="O49" s="2">
        <v>96</v>
      </c>
      <c r="P49" s="2">
        <v>36</v>
      </c>
    </row>
    <row r="50" spans="1:16" x14ac:dyDescent="0.25">
      <c r="A50" s="15" t="s">
        <v>60</v>
      </c>
      <c r="B50" s="16" t="s">
        <v>28</v>
      </c>
      <c r="C50" s="9"/>
      <c r="D50" s="9"/>
      <c r="E50" s="9"/>
      <c r="F50" s="2"/>
      <c r="G50" s="9">
        <f t="shared" si="6"/>
        <v>108</v>
      </c>
      <c r="H50" s="18">
        <f t="shared" si="4"/>
        <v>216</v>
      </c>
      <c r="I50" s="2"/>
      <c r="J50" s="2"/>
      <c r="K50" s="2"/>
      <c r="L50" s="2"/>
      <c r="M50" s="2"/>
      <c r="N50" s="2"/>
      <c r="O50" s="2">
        <v>108</v>
      </c>
      <c r="P50" s="2">
        <v>108</v>
      </c>
    </row>
    <row r="51" spans="1:16" x14ac:dyDescent="0.25">
      <c r="A51" s="15" t="s">
        <v>61</v>
      </c>
      <c r="B51" s="16" t="s">
        <v>30</v>
      </c>
      <c r="C51" s="9"/>
      <c r="D51" s="9">
        <v>6</v>
      </c>
      <c r="E51" s="9"/>
      <c r="F51" s="2"/>
      <c r="G51" s="9">
        <f t="shared" si="6"/>
        <v>198</v>
      </c>
      <c r="H51" s="18">
        <f t="shared" si="4"/>
        <v>396</v>
      </c>
      <c r="I51" s="2"/>
      <c r="J51" s="2"/>
      <c r="K51" s="2"/>
      <c r="L51" s="2"/>
      <c r="M51" s="2"/>
      <c r="N51" s="2"/>
      <c r="O51" s="2"/>
      <c r="P51" s="2">
        <v>396</v>
      </c>
    </row>
    <row r="52" spans="1:16" s="23" customFormat="1" x14ac:dyDescent="0.25">
      <c r="A52" s="11" t="s">
        <v>35</v>
      </c>
      <c r="B52" s="12" t="s">
        <v>36</v>
      </c>
      <c r="C52" s="21"/>
      <c r="D52" s="21">
        <v>6</v>
      </c>
      <c r="E52" s="21"/>
      <c r="F52" s="22">
        <f t="shared" si="5"/>
        <v>60</v>
      </c>
      <c r="G52" s="21">
        <f t="shared" si="6"/>
        <v>20</v>
      </c>
      <c r="H52" s="14">
        <f t="shared" si="4"/>
        <v>40</v>
      </c>
      <c r="I52" s="22">
        <v>2</v>
      </c>
      <c r="J52" s="22">
        <v>38</v>
      </c>
      <c r="K52" s="22"/>
      <c r="L52" s="22"/>
      <c r="M52" s="22"/>
      <c r="N52" s="22"/>
      <c r="O52" s="22">
        <v>20</v>
      </c>
      <c r="P52" s="22">
        <v>20</v>
      </c>
    </row>
    <row r="53" spans="1:16" x14ac:dyDescent="0.25">
      <c r="A53" s="26" t="s">
        <v>47</v>
      </c>
      <c r="B53" s="27" t="s">
        <v>28</v>
      </c>
      <c r="C53" s="22"/>
      <c r="D53" s="22"/>
      <c r="E53" s="22"/>
      <c r="F53" s="22"/>
      <c r="G53" s="22"/>
      <c r="H53" s="18">
        <f t="shared" si="4"/>
        <v>540</v>
      </c>
      <c r="I53" s="22"/>
      <c r="J53" s="2"/>
      <c r="K53" s="2">
        <f>K42+K46+K50</f>
        <v>36</v>
      </c>
      <c r="L53" s="2">
        <f t="shared" ref="L53:P53" si="13">L42+L46+L50</f>
        <v>108</v>
      </c>
      <c r="M53" s="2">
        <f t="shared" si="13"/>
        <v>72</v>
      </c>
      <c r="N53" s="2">
        <f t="shared" si="13"/>
        <v>108</v>
      </c>
      <c r="O53" s="2">
        <f t="shared" si="13"/>
        <v>108</v>
      </c>
      <c r="P53" s="2">
        <f t="shared" si="13"/>
        <v>108</v>
      </c>
    </row>
    <row r="54" spans="1:16" x14ac:dyDescent="0.25">
      <c r="A54" s="26" t="s">
        <v>59</v>
      </c>
      <c r="B54" s="27" t="s">
        <v>30</v>
      </c>
      <c r="C54" s="22"/>
      <c r="D54" s="22"/>
      <c r="E54" s="22"/>
      <c r="F54" s="22"/>
      <c r="G54" s="22"/>
      <c r="H54" s="18">
        <f t="shared" si="4"/>
        <v>864</v>
      </c>
      <c r="I54" s="22"/>
      <c r="J54" s="2"/>
      <c r="K54" s="2">
        <f>K43+K47+K51</f>
        <v>0</v>
      </c>
      <c r="L54" s="2">
        <f t="shared" ref="L54:P54" si="14">L43+L47+L51</f>
        <v>108</v>
      </c>
      <c r="M54" s="2">
        <f t="shared" si="14"/>
        <v>0</v>
      </c>
      <c r="N54" s="2">
        <f t="shared" si="14"/>
        <v>252</v>
      </c>
      <c r="O54" s="2">
        <f t="shared" si="14"/>
        <v>108</v>
      </c>
      <c r="P54" s="2">
        <f t="shared" si="14"/>
        <v>396</v>
      </c>
    </row>
    <row r="55" spans="1:16" x14ac:dyDescent="0.25">
      <c r="A55" s="26" t="s">
        <v>48</v>
      </c>
      <c r="B55" s="27" t="s">
        <v>44</v>
      </c>
      <c r="C55" s="22"/>
      <c r="D55" s="22"/>
      <c r="E55" s="22"/>
      <c r="F55" s="22"/>
      <c r="G55" s="22"/>
      <c r="H55" s="18">
        <f t="shared" si="4"/>
        <v>144</v>
      </c>
      <c r="I55" s="22"/>
      <c r="J55" s="2"/>
      <c r="K55" s="2">
        <v>36</v>
      </c>
      <c r="L55" s="2">
        <v>36</v>
      </c>
      <c r="M55" s="2">
        <v>36</v>
      </c>
      <c r="N55" s="2">
        <v>36</v>
      </c>
      <c r="O55" s="2"/>
      <c r="P55" s="2"/>
    </row>
    <row r="56" spans="1:16" x14ac:dyDescent="0.25">
      <c r="A56" s="26" t="s">
        <v>49</v>
      </c>
      <c r="B56" s="27" t="s">
        <v>45</v>
      </c>
      <c r="C56" s="22"/>
      <c r="D56" s="22"/>
      <c r="E56" s="22"/>
      <c r="F56" s="22"/>
      <c r="G56" s="22"/>
      <c r="H56" s="18">
        <f t="shared" si="4"/>
        <v>108</v>
      </c>
      <c r="I56" s="22"/>
      <c r="J56" s="2"/>
      <c r="K56" s="2"/>
      <c r="L56" s="2"/>
      <c r="M56" s="2"/>
      <c r="N56" s="2"/>
      <c r="O56" s="2"/>
      <c r="P56" s="2">
        <v>108</v>
      </c>
    </row>
    <row r="57" spans="1:16" x14ac:dyDescent="0.25">
      <c r="A57" s="26" t="s">
        <v>50</v>
      </c>
      <c r="B57" s="27" t="s">
        <v>46</v>
      </c>
      <c r="C57" s="22"/>
      <c r="D57" s="22"/>
      <c r="E57" s="22"/>
      <c r="F57" s="22"/>
      <c r="G57" s="22"/>
      <c r="H57" s="18">
        <f t="shared" si="4"/>
        <v>792</v>
      </c>
      <c r="I57" s="22"/>
      <c r="J57" s="2"/>
      <c r="K57" s="2">
        <v>72</v>
      </c>
      <c r="L57" s="2">
        <v>288</v>
      </c>
      <c r="M57" s="2">
        <v>72</v>
      </c>
      <c r="N57" s="2">
        <v>288</v>
      </c>
      <c r="O57" s="2">
        <v>72</v>
      </c>
      <c r="P57" s="2">
        <v>0</v>
      </c>
    </row>
    <row r="58" spans="1:16" x14ac:dyDescent="0.25">
      <c r="A58" s="44"/>
      <c r="B58" s="44"/>
      <c r="C58" s="9"/>
      <c r="D58" s="9"/>
      <c r="E58" s="9"/>
      <c r="F58" s="9"/>
      <c r="G58" s="47" t="s">
        <v>87</v>
      </c>
      <c r="H58" s="51" t="s">
        <v>118</v>
      </c>
      <c r="I58" s="51"/>
      <c r="J58" s="51"/>
      <c r="K58" s="9">
        <v>11</v>
      </c>
      <c r="L58" s="9">
        <v>14</v>
      </c>
      <c r="M58" s="9">
        <v>9</v>
      </c>
      <c r="N58" s="9">
        <v>8</v>
      </c>
      <c r="O58" s="9">
        <v>7</v>
      </c>
      <c r="P58" s="9">
        <v>7</v>
      </c>
    </row>
    <row r="59" spans="1:16" x14ac:dyDescent="0.25">
      <c r="A59" s="44"/>
      <c r="B59" s="44"/>
      <c r="C59" s="9"/>
      <c r="D59" s="9"/>
      <c r="E59" s="9"/>
      <c r="F59" s="9"/>
      <c r="G59" s="47"/>
      <c r="H59" s="51" t="s">
        <v>119</v>
      </c>
      <c r="I59" s="51"/>
      <c r="J59" s="51"/>
      <c r="K59" s="9">
        <v>3</v>
      </c>
      <c r="L59" s="9">
        <v>1</v>
      </c>
      <c r="M59" s="9">
        <v>2</v>
      </c>
      <c r="N59" s="9">
        <v>2</v>
      </c>
      <c r="O59" s="9">
        <v>1</v>
      </c>
      <c r="P59" s="9">
        <v>1</v>
      </c>
    </row>
    <row r="60" spans="1:16" x14ac:dyDescent="0.25">
      <c r="A60" s="44"/>
      <c r="B60" s="44"/>
      <c r="C60" s="9"/>
      <c r="D60" s="9"/>
      <c r="E60" s="9"/>
      <c r="F60" s="9"/>
      <c r="G60" s="47"/>
      <c r="H60" s="51" t="s">
        <v>120</v>
      </c>
      <c r="I60" s="51"/>
      <c r="J60" s="51"/>
      <c r="K60" s="9">
        <v>50</v>
      </c>
      <c r="L60" s="9">
        <v>50</v>
      </c>
      <c r="M60" s="9">
        <v>50</v>
      </c>
      <c r="N60" s="9">
        <v>50</v>
      </c>
      <c r="O60" s="9">
        <v>50</v>
      </c>
      <c r="P60" s="9">
        <v>50</v>
      </c>
    </row>
    <row r="61" spans="1:16" x14ac:dyDescent="0.25">
      <c r="A61" s="44"/>
      <c r="B61" s="44"/>
      <c r="C61" s="9"/>
      <c r="D61" s="9"/>
      <c r="E61" s="9"/>
      <c r="F61" s="9"/>
      <c r="G61" s="47"/>
      <c r="H61" s="51" t="s">
        <v>121</v>
      </c>
      <c r="I61" s="51"/>
      <c r="J61" s="51"/>
      <c r="K61" s="9"/>
      <c r="L61" s="9"/>
      <c r="M61" s="9"/>
      <c r="N61" s="9">
        <v>1</v>
      </c>
      <c r="O61" s="9">
        <v>3</v>
      </c>
      <c r="P61" s="9">
        <v>2</v>
      </c>
    </row>
    <row r="62" spans="1:16" x14ac:dyDescent="0.25">
      <c r="A62" s="44"/>
      <c r="B62" s="44"/>
      <c r="C62" s="9"/>
      <c r="D62" s="9"/>
      <c r="E62" s="9"/>
      <c r="F62" s="9"/>
      <c r="G62" s="47"/>
      <c r="H62" s="51" t="s">
        <v>122</v>
      </c>
      <c r="I62" s="51"/>
      <c r="J62" s="51"/>
      <c r="K62" s="9"/>
      <c r="L62" s="9">
        <v>10</v>
      </c>
      <c r="M62" s="9">
        <v>2</v>
      </c>
      <c r="N62" s="9">
        <v>7</v>
      </c>
      <c r="O62" s="9">
        <v>1</v>
      </c>
      <c r="P62" s="9">
        <v>10</v>
      </c>
    </row>
    <row r="63" spans="1:16" x14ac:dyDescent="0.25">
      <c r="A63" s="44"/>
      <c r="B63" s="44"/>
      <c r="C63" s="9"/>
      <c r="D63" s="9"/>
      <c r="E63" s="9"/>
      <c r="F63" s="9"/>
      <c r="G63" s="47"/>
      <c r="H63" s="51" t="s">
        <v>123</v>
      </c>
      <c r="I63" s="51"/>
      <c r="J63" s="51"/>
      <c r="K63" s="9"/>
      <c r="L63" s="9"/>
      <c r="M63" s="9"/>
      <c r="N63" s="9"/>
      <c r="O63" s="9"/>
      <c r="P63" s="9"/>
    </row>
    <row r="64" spans="1:16" x14ac:dyDescent="0.25">
      <c r="A64" s="28"/>
      <c r="B64" s="29"/>
      <c r="C64" s="30"/>
      <c r="D64" s="30"/>
      <c r="E64" s="30"/>
      <c r="F64" s="30"/>
      <c r="G64" s="30"/>
      <c r="H64" s="31"/>
      <c r="I64" s="30"/>
      <c r="J64" s="32"/>
      <c r="K64" s="32"/>
      <c r="L64" s="32"/>
      <c r="M64" s="32"/>
      <c r="N64" s="32"/>
      <c r="O64" s="32"/>
      <c r="P64" s="32"/>
    </row>
    <row r="65" spans="1:16" x14ac:dyDescent="0.25">
      <c r="A65" s="28"/>
      <c r="B65" s="29"/>
      <c r="C65" s="30"/>
      <c r="D65" s="30"/>
      <c r="E65" s="30"/>
      <c r="F65" s="30"/>
      <c r="G65" s="30"/>
      <c r="H65" s="31"/>
      <c r="I65" s="30"/>
      <c r="J65" s="32"/>
      <c r="K65" s="32"/>
      <c r="L65" s="32"/>
      <c r="M65" s="32"/>
      <c r="N65" s="32"/>
      <c r="O65" s="32"/>
      <c r="P65" s="32"/>
    </row>
    <row r="66" spans="1:16" x14ac:dyDescent="0.25">
      <c r="A66" s="28"/>
      <c r="B66" s="29"/>
      <c r="C66" s="30"/>
      <c r="D66" s="30"/>
      <c r="E66" s="30"/>
      <c r="F66" s="30"/>
      <c r="G66" s="30"/>
      <c r="H66" s="31"/>
      <c r="I66" s="30"/>
      <c r="J66" s="32"/>
      <c r="K66" s="32"/>
      <c r="L66" s="32"/>
      <c r="M66" s="32"/>
      <c r="N66" s="32"/>
      <c r="O66" s="32"/>
      <c r="P66" s="32"/>
    </row>
    <row r="68" spans="1:16" x14ac:dyDescent="0.25">
      <c r="B68" s="3" t="s">
        <v>51</v>
      </c>
    </row>
    <row r="69" spans="1:16" x14ac:dyDescent="0.25">
      <c r="A69" s="15" t="s">
        <v>2</v>
      </c>
      <c r="B69" s="24" t="s">
        <v>3</v>
      </c>
      <c r="C69" s="33"/>
      <c r="D69" s="33"/>
      <c r="E69" s="33"/>
      <c r="F69" s="33"/>
      <c r="G69" s="7"/>
      <c r="H69" s="33">
        <v>4</v>
      </c>
    </row>
    <row r="70" spans="1:16" x14ac:dyDescent="0.25">
      <c r="A70" s="15" t="s">
        <v>4</v>
      </c>
      <c r="B70" s="24" t="s">
        <v>5</v>
      </c>
      <c r="C70" s="33"/>
      <c r="D70" s="33"/>
      <c r="E70" s="33"/>
      <c r="F70" s="33"/>
      <c r="G70" s="7"/>
      <c r="H70" s="33">
        <v>4</v>
      </c>
    </row>
    <row r="71" spans="1:16" x14ac:dyDescent="0.25">
      <c r="A71" s="15" t="s">
        <v>6</v>
      </c>
      <c r="B71" s="24" t="s">
        <v>7</v>
      </c>
      <c r="C71" s="33"/>
      <c r="D71" s="33"/>
      <c r="E71" s="33"/>
      <c r="F71" s="33"/>
      <c r="G71" s="7"/>
      <c r="H71" s="33">
        <v>4</v>
      </c>
    </row>
    <row r="72" spans="1:16" x14ac:dyDescent="0.25">
      <c r="A72" s="15" t="s">
        <v>8</v>
      </c>
      <c r="B72" s="24" t="s">
        <v>9</v>
      </c>
      <c r="C72" s="33"/>
      <c r="D72" s="33"/>
      <c r="E72" s="33"/>
      <c r="F72" s="33"/>
      <c r="G72" s="7"/>
      <c r="H72" s="33">
        <v>4</v>
      </c>
    </row>
    <row r="73" spans="1:16" x14ac:dyDescent="0.25">
      <c r="A73" s="15" t="s">
        <v>10</v>
      </c>
      <c r="B73" s="24" t="s">
        <v>11</v>
      </c>
      <c r="C73" s="33"/>
      <c r="D73" s="33"/>
      <c r="E73" s="33"/>
      <c r="F73" s="33"/>
      <c r="G73" s="7"/>
      <c r="H73" s="33">
        <v>4</v>
      </c>
    </row>
    <row r="74" spans="1:16" ht="26.4" x14ac:dyDescent="0.25">
      <c r="A74" s="15" t="s">
        <v>43</v>
      </c>
      <c r="B74" s="24" t="s">
        <v>113</v>
      </c>
      <c r="C74" s="33"/>
      <c r="D74" s="33"/>
      <c r="E74" s="33"/>
      <c r="F74" s="33"/>
      <c r="G74" s="7"/>
      <c r="H74" s="33">
        <v>74</v>
      </c>
    </row>
    <row r="75" spans="1:16" ht="26.4" x14ac:dyDescent="0.25">
      <c r="A75" s="15" t="s">
        <v>19</v>
      </c>
      <c r="B75" s="16" t="s">
        <v>20</v>
      </c>
      <c r="C75" s="33"/>
      <c r="D75" s="33"/>
      <c r="E75" s="33"/>
      <c r="F75" s="33"/>
      <c r="G75" s="7"/>
      <c r="H75" s="33">
        <v>8</v>
      </c>
    </row>
    <row r="76" spans="1:16" ht="26.4" x14ac:dyDescent="0.25">
      <c r="A76" s="15" t="s">
        <v>32</v>
      </c>
      <c r="B76" s="16" t="s">
        <v>58</v>
      </c>
      <c r="C76" s="33"/>
      <c r="D76" s="33"/>
      <c r="E76" s="33"/>
      <c r="F76" s="33"/>
      <c r="G76" s="7"/>
      <c r="H76" s="33">
        <v>10</v>
      </c>
    </row>
    <row r="77" spans="1:16" ht="26.4" x14ac:dyDescent="0.25">
      <c r="A77" s="15" t="s">
        <v>39</v>
      </c>
      <c r="B77" s="16" t="s">
        <v>40</v>
      </c>
      <c r="C77" s="33"/>
      <c r="D77" s="33"/>
      <c r="E77" s="33"/>
      <c r="F77" s="33"/>
      <c r="G77" s="7"/>
      <c r="H77" s="33">
        <v>14</v>
      </c>
    </row>
    <row r="78" spans="1:16" x14ac:dyDescent="0.25">
      <c r="A78" s="15" t="s">
        <v>27</v>
      </c>
      <c r="B78" s="16" t="s">
        <v>28</v>
      </c>
      <c r="C78" s="33"/>
      <c r="D78" s="33"/>
      <c r="E78" s="33"/>
      <c r="F78" s="33"/>
      <c r="G78" s="7"/>
      <c r="H78" s="33">
        <v>18</v>
      </c>
    </row>
    <row r="79" spans="1:16" x14ac:dyDescent="0.25">
      <c r="A79" s="15" t="s">
        <v>33</v>
      </c>
      <c r="B79" s="16" t="s">
        <v>28</v>
      </c>
      <c r="C79" s="33"/>
      <c r="D79" s="33"/>
      <c r="E79" s="33"/>
      <c r="F79" s="33"/>
      <c r="G79" s="7"/>
      <c r="H79" s="33">
        <v>36</v>
      </c>
    </row>
    <row r="80" spans="1:16" x14ac:dyDescent="0.25">
      <c r="A80" s="15" t="s">
        <v>60</v>
      </c>
      <c r="B80" s="16" t="s">
        <v>28</v>
      </c>
      <c r="C80" s="1"/>
      <c r="D80" s="1"/>
      <c r="E80" s="1"/>
      <c r="F80" s="1"/>
      <c r="G80" s="1"/>
      <c r="H80" s="34">
        <v>36</v>
      </c>
    </row>
    <row r="81" spans="8:8" x14ac:dyDescent="0.25">
      <c r="H81" s="5">
        <f>SUM(H69:H80)</f>
        <v>216</v>
      </c>
    </row>
  </sheetData>
  <mergeCells count="24">
    <mergeCell ref="B1:L1"/>
    <mergeCell ref="A5:P5"/>
    <mergeCell ref="A58:B63"/>
    <mergeCell ref="G58:G63"/>
    <mergeCell ref="H58:J58"/>
    <mergeCell ref="H59:J59"/>
    <mergeCell ref="H60:J60"/>
    <mergeCell ref="H61:J61"/>
    <mergeCell ref="H62:J62"/>
    <mergeCell ref="H63:J63"/>
    <mergeCell ref="C6:E8"/>
    <mergeCell ref="M1:P1"/>
    <mergeCell ref="A6:A9"/>
    <mergeCell ref="B6:B9"/>
    <mergeCell ref="F6:J6"/>
    <mergeCell ref="K6:P7"/>
    <mergeCell ref="K8:L8"/>
    <mergeCell ref="M8:N8"/>
    <mergeCell ref="O8:P8"/>
    <mergeCell ref="F7:F9"/>
    <mergeCell ref="G7:G9"/>
    <mergeCell ref="H7:J7"/>
    <mergeCell ref="H8:H9"/>
    <mergeCell ref="I8:J8"/>
  </mergeCells>
  <pageMargins left="0.70866141732283472" right="0.70866141732283472" top="0.74803149606299213" bottom="0.74803149606299213" header="0.31496062992125984" footer="0.31496062992125984"/>
  <pageSetup paperSize="9" scale="78" orientation="landscape" horizontalDpi="180" verticalDpi="180" r:id="rId1"/>
  <rowBreaks count="2" manualBreakCount="2">
    <brk id="34" max="15" man="1"/>
    <brk id="6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2024-01-22T07:22:31Z</dcterms:modified>
</cp:coreProperties>
</file>