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1C8B8D66-EE5F-4637-B30A-5E86EBD298D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ftn1" localSheetId="0">Лист1!#REF!</definedName>
    <definedName name="_ftnref1" localSheetId="0">Лист1!#REF!</definedName>
    <definedName name="_xlnm.Print_Area" localSheetId="0">Лист1!$A$1:$H$61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" i="1" l="1"/>
  <c r="G11" i="1"/>
  <c r="H11" i="1"/>
  <c r="H10" i="1" s="1"/>
  <c r="F11" i="1"/>
  <c r="E18" i="1"/>
  <c r="E19" i="1"/>
  <c r="E10" i="1"/>
  <c r="H19" i="1"/>
  <c r="D11" i="1"/>
  <c r="D12" i="1"/>
  <c r="D13" i="1"/>
  <c r="D14" i="1"/>
  <c r="D15" i="1"/>
  <c r="D16" i="1"/>
  <c r="D17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40" i="1"/>
  <c r="D41" i="1"/>
  <c r="D42" i="1"/>
  <c r="D43" i="1"/>
  <c r="D44" i="1"/>
  <c r="D45" i="1"/>
  <c r="D46" i="1"/>
  <c r="E38" i="1"/>
  <c r="E42" i="1" l="1"/>
  <c r="E34" i="1"/>
  <c r="E30" i="1"/>
  <c r="E26" i="1"/>
  <c r="E20" i="1"/>
  <c r="G20" i="1"/>
  <c r="H20" i="1"/>
  <c r="G26" i="1"/>
  <c r="C51" i="1"/>
  <c r="H26" i="1"/>
  <c r="H30" i="1"/>
  <c r="H34" i="1"/>
  <c r="H38" i="1"/>
  <c r="H42" i="1"/>
  <c r="C61" i="1"/>
  <c r="F17" i="1"/>
  <c r="G42" i="1"/>
  <c r="G38" i="1"/>
  <c r="G19" i="1" s="1"/>
  <c r="G34" i="1"/>
  <c r="G30" i="1"/>
  <c r="F13" i="1"/>
  <c r="F14" i="1"/>
  <c r="F15" i="1"/>
  <c r="F16" i="1"/>
  <c r="C49" i="1"/>
  <c r="C50" i="1"/>
  <c r="F20" i="1" l="1"/>
  <c r="F30" i="1"/>
  <c r="F38" i="1"/>
  <c r="F26" i="1"/>
  <c r="F42" i="1"/>
  <c r="F34" i="1"/>
  <c r="F19" i="1" l="1"/>
  <c r="D19" i="1" s="1"/>
  <c r="D38" i="1"/>
  <c r="C42" i="1"/>
  <c r="F46" i="1" l="1"/>
  <c r="F39" i="1"/>
  <c r="D39" i="1" s="1"/>
  <c r="F35" i="1"/>
  <c r="F31" i="1"/>
  <c r="F27" i="1"/>
  <c r="F22" i="1"/>
  <c r="F23" i="1"/>
  <c r="F21" i="1"/>
  <c r="F48" i="1" l="1"/>
  <c r="C48" i="1" s="1"/>
  <c r="F47" i="1"/>
  <c r="C47" i="1" s="1"/>
  <c r="H18" i="1"/>
  <c r="G18" i="1"/>
  <c r="G10" i="1" s="1"/>
  <c r="C38" i="1" l="1"/>
  <c r="C34" i="1"/>
  <c r="C30" i="1"/>
  <c r="C26" i="1"/>
  <c r="F18" i="1" l="1"/>
  <c r="C19" i="1"/>
  <c r="C18" i="1" s="1"/>
  <c r="D18" i="1" l="1"/>
  <c r="F10" i="1"/>
  <c r="F52" i="1" l="1"/>
  <c r="C52" i="1" s="1"/>
  <c r="C10" i="1"/>
  <c r="D10" i="1"/>
</calcChain>
</file>

<file path=xl/sharedStrings.xml><?xml version="1.0" encoding="utf-8"?>
<sst xmlns="http://schemas.openxmlformats.org/spreadsheetml/2006/main" count="117" uniqueCount="93">
  <si>
    <t>ОП.00</t>
  </si>
  <si>
    <t>Общепрофессиональный учебный цикл</t>
  </si>
  <si>
    <t>ОП.01</t>
  </si>
  <si>
    <t>ОП.02</t>
  </si>
  <si>
    <t>ОП.03</t>
  </si>
  <si>
    <t>ОП.04</t>
  </si>
  <si>
    <t>ОП.05</t>
  </si>
  <si>
    <t>П.00</t>
  </si>
  <si>
    <t xml:space="preserve">Профессиональный учебный цикл </t>
  </si>
  <si>
    <t>ПМ.00</t>
  </si>
  <si>
    <t>Профессиональные модули</t>
  </si>
  <si>
    <t xml:space="preserve">ПМ.01 </t>
  </si>
  <si>
    <t>МДК.01.01</t>
  </si>
  <si>
    <t>МДК.01.02</t>
  </si>
  <si>
    <t>МДК.01.03</t>
  </si>
  <si>
    <t>УП.01</t>
  </si>
  <si>
    <t>Учебная практика</t>
  </si>
  <si>
    <t>ПП.01</t>
  </si>
  <si>
    <t>Производственная практика</t>
  </si>
  <si>
    <t>МДК.02.01</t>
  </si>
  <si>
    <t>УП.02</t>
  </si>
  <si>
    <t>ПП.02</t>
  </si>
  <si>
    <t>ФК.00</t>
  </si>
  <si>
    <t xml:space="preserve">Физическая культура </t>
  </si>
  <si>
    <t>ПМ.05</t>
  </si>
  <si>
    <t>МДК.05.01</t>
  </si>
  <si>
    <t>Индекс</t>
  </si>
  <si>
    <t>Компоненты программы</t>
  </si>
  <si>
    <t>Обязательные аудиторные учебные занятия</t>
  </si>
  <si>
    <t>ЛПЗ</t>
  </si>
  <si>
    <t>Максимальная учебная нагрузка обучающегося (часы)</t>
  </si>
  <si>
    <t>ПМ.02</t>
  </si>
  <si>
    <t>УД.01</t>
  </si>
  <si>
    <t>Башкирский язык</t>
  </si>
  <si>
    <t>Промежуточная аттестация</t>
  </si>
  <si>
    <t>Государственная итоговая аттестация</t>
  </si>
  <si>
    <t>Время каникулярное</t>
  </si>
  <si>
    <t>Итого</t>
  </si>
  <si>
    <t>УП.00</t>
  </si>
  <si>
    <t>ПА.00</t>
  </si>
  <si>
    <t>ГИА.00</t>
  </si>
  <si>
    <t>ВК.00</t>
  </si>
  <si>
    <t>Обязательная часть учебных циклов и раздела "Физическая культура"</t>
  </si>
  <si>
    <t>Распределение вариативной части</t>
  </si>
  <si>
    <t>Форма обучения – очная</t>
  </si>
  <si>
    <t>Самос тоятельная работа</t>
  </si>
  <si>
    <t>ПП.00</t>
  </si>
  <si>
    <t>УП.05</t>
  </si>
  <si>
    <t>ПП.05</t>
  </si>
  <si>
    <t>Водитель автомобиля;</t>
  </si>
  <si>
    <t>Тракторист.</t>
  </si>
  <si>
    <t>Квалификации: Пчеловод;</t>
  </si>
  <si>
    <t>Биология пчелы медоносной и пчелиной семьи</t>
  </si>
  <si>
    <t>Основы микробиологии, ветеринарной санитарии и зоогигиены</t>
  </si>
  <si>
    <t>Экономические и правовые основы пчеловодства</t>
  </si>
  <si>
    <t>Экологические основы природопользования</t>
  </si>
  <si>
    <t xml:space="preserve">Безопасность жизнедеятельности </t>
  </si>
  <si>
    <t>Всего</t>
  </si>
  <si>
    <t>в том числе</t>
  </si>
  <si>
    <t>Выполнение работ по содержанию и разведению пчелиных семей</t>
  </si>
  <si>
    <t>Технологии содержания и разведения пчелиных семей</t>
  </si>
  <si>
    <t>Пчеловодный инвентарь и пасечное оборудование</t>
  </si>
  <si>
    <t>Болезни и вредители пчел и методы борьбы с ними</t>
  </si>
  <si>
    <t>Выполнение работ по производству и переработке продукции пчеловодства</t>
  </si>
  <si>
    <t>Технология производства и стандартизация продуктов пчеловодства</t>
  </si>
  <si>
    <t>Селекционно-племенная работа с пчелами</t>
  </si>
  <si>
    <t>Теоретические основы селекционно-племенной работы с пчелами</t>
  </si>
  <si>
    <t>ПМ.03</t>
  </si>
  <si>
    <t>ПМ.04</t>
  </si>
  <si>
    <t>Выполнение работ по опылению энтомофильных растений (в т.ч. культур защищенного грунта)</t>
  </si>
  <si>
    <t>Опыление энтомофильных культур открытого и защищенного грунта</t>
  </si>
  <si>
    <t>МДК.04.01</t>
  </si>
  <si>
    <t>МДК.03.01</t>
  </si>
  <si>
    <t>Эксплуатация и техническое обслуживание тракторов</t>
  </si>
  <si>
    <t>Технологии эксплуатации и технического обслуживания тракторов</t>
  </si>
  <si>
    <t>ПМ.06</t>
  </si>
  <si>
    <t>МДК.06.01</t>
  </si>
  <si>
    <t>Транспортировка грузов</t>
  </si>
  <si>
    <t>Теоретическая подготовка водителей автомобилей категории «С»</t>
  </si>
  <si>
    <t>УП.03</t>
  </si>
  <si>
    <t>ПП.03</t>
  </si>
  <si>
    <t>УП.04</t>
  </si>
  <si>
    <t>ПП.04</t>
  </si>
  <si>
    <t>УП.06</t>
  </si>
  <si>
    <t>ПП.06</t>
  </si>
  <si>
    <t>теория</t>
  </si>
  <si>
    <t>Время в нед.</t>
  </si>
  <si>
    <t>Нормативный срок обучения на базе среднего общего образования - 10 месяцев.</t>
  </si>
  <si>
    <t>Рабочий учебный план
подготовки квалифицированных рабочих, служащих
по профессии среднего профессионального образования
35.01.20 Пчеловод</t>
  </si>
  <si>
    <t>самост</t>
  </si>
  <si>
    <t>всего</t>
  </si>
  <si>
    <t xml:space="preserve"> </t>
  </si>
  <si>
    <t xml:space="preserve">Утверждаю: 
И.о. директора ГБПОУ ЗКА
__________ Курбангалиев Т.А.
" ___ " ______________ 2023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</si>
</sst>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2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1" fontId="1" fillId="0" borderId="3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1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0" borderId="1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"/>
  <sheetViews>
    <sheetView tabSelected="1" view="pageBreakPreview" topLeftCell="A11" zoomScaleSheetLayoutView="100" workbookViewId="0">
      <selection activeCell="B26" sqref="B26"/>
    </sheetView>
  </sheetViews>
  <sheetFormatPr defaultColWidth="8.77734375" defaultRowHeight="15.6" x14ac:dyDescent="0.3"/>
  <cols>
    <col min="1" max="1" width="10.88671875" style="42" customWidth="1"/>
    <col min="2" max="2" width="41.44140625" style="7" customWidth="1"/>
    <col min="3" max="3" width="6.6640625" style="43" customWidth="1"/>
    <col min="4" max="4" width="10" style="43" customWidth="1"/>
    <col min="5" max="7" width="9.109375" style="7"/>
    <col min="8" max="8" width="12.6640625" style="7" customWidth="1"/>
    <col min="9" max="11" width="9.109375" style="7"/>
    <col min="12" max="16384" width="8.77734375" style="8"/>
  </cols>
  <sheetData>
    <row r="1" spans="1:11" ht="58.5" customHeight="1" x14ac:dyDescent="0.3">
      <c r="A1" s="20"/>
      <c r="B1" s="45" t="s">
        <v>88</v>
      </c>
      <c r="C1" s="45"/>
      <c r="D1" s="45"/>
      <c r="E1" s="45"/>
      <c r="F1" s="44" t="s">
        <v>92</v>
      </c>
      <c r="G1" s="44"/>
      <c r="H1" s="44"/>
    </row>
    <row r="2" spans="1:11" ht="15.75" customHeight="1" x14ac:dyDescent="0.3">
      <c r="A2" s="21" t="s">
        <v>51</v>
      </c>
      <c r="B2" s="21"/>
      <c r="C2" s="22"/>
      <c r="D2" s="22"/>
      <c r="E2" s="21"/>
      <c r="F2" s="21"/>
      <c r="G2" s="21"/>
      <c r="H2" s="21"/>
    </row>
    <row r="3" spans="1:11" ht="16.5" customHeight="1" x14ac:dyDescent="0.3">
      <c r="A3" s="23"/>
      <c r="B3" s="21" t="s">
        <v>49</v>
      </c>
      <c r="C3" s="22"/>
      <c r="D3" s="22"/>
      <c r="E3" s="21"/>
      <c r="F3" s="21"/>
      <c r="G3" s="21"/>
      <c r="H3" s="21"/>
    </row>
    <row r="4" spans="1:11" ht="16.5" customHeight="1" x14ac:dyDescent="0.3">
      <c r="A4" s="23"/>
      <c r="B4" s="21" t="s">
        <v>50</v>
      </c>
      <c r="C4" s="22"/>
      <c r="D4" s="22"/>
      <c r="E4" s="21"/>
      <c r="F4" s="21"/>
      <c r="G4" s="21"/>
      <c r="H4" s="21"/>
    </row>
    <row r="5" spans="1:11" x14ac:dyDescent="0.3">
      <c r="A5" s="23"/>
      <c r="B5" s="21" t="s">
        <v>91</v>
      </c>
      <c r="C5" s="22"/>
      <c r="D5" s="22"/>
      <c r="E5" s="21"/>
      <c r="F5" s="21"/>
      <c r="G5" s="21"/>
      <c r="H5" s="24" t="s">
        <v>44</v>
      </c>
    </row>
    <row r="6" spans="1:11" x14ac:dyDescent="0.3">
      <c r="A6" s="44" t="s">
        <v>87</v>
      </c>
      <c r="B6" s="46"/>
      <c r="C6" s="46"/>
      <c r="D6" s="46"/>
      <c r="E6" s="46"/>
      <c r="F6" s="46"/>
      <c r="G6" s="46"/>
      <c r="H6" s="46"/>
    </row>
    <row r="7" spans="1:11" x14ac:dyDescent="0.3">
      <c r="A7" s="47" t="s">
        <v>26</v>
      </c>
      <c r="B7" s="47" t="s">
        <v>27</v>
      </c>
      <c r="C7" s="47" t="s">
        <v>86</v>
      </c>
      <c r="D7" s="47" t="s">
        <v>30</v>
      </c>
      <c r="E7" s="47" t="s">
        <v>45</v>
      </c>
      <c r="F7" s="50" t="s">
        <v>28</v>
      </c>
      <c r="G7" s="51"/>
      <c r="H7" s="52"/>
    </row>
    <row r="8" spans="1:11" x14ac:dyDescent="0.3">
      <c r="A8" s="48"/>
      <c r="B8" s="48"/>
      <c r="C8" s="48"/>
      <c r="D8" s="48"/>
      <c r="E8" s="48"/>
      <c r="F8" s="53" t="s">
        <v>57</v>
      </c>
      <c r="G8" s="53" t="s">
        <v>58</v>
      </c>
      <c r="H8" s="53"/>
    </row>
    <row r="9" spans="1:11" ht="70.5" customHeight="1" x14ac:dyDescent="0.3">
      <c r="A9" s="49"/>
      <c r="B9" s="49"/>
      <c r="C9" s="49"/>
      <c r="D9" s="49"/>
      <c r="E9" s="49"/>
      <c r="F9" s="53"/>
      <c r="G9" s="25" t="s">
        <v>85</v>
      </c>
      <c r="H9" s="25" t="s">
        <v>29</v>
      </c>
    </row>
    <row r="10" spans="1:11" ht="28.2" x14ac:dyDescent="0.3">
      <c r="A10" s="11"/>
      <c r="B10" s="26" t="s">
        <v>42</v>
      </c>
      <c r="C10" s="15">
        <f>F10/36</f>
        <v>39</v>
      </c>
      <c r="D10" s="27">
        <f>E10+F10</f>
        <v>1686</v>
      </c>
      <c r="E10" s="6">
        <f>SUM(E11,E18,E46)</f>
        <v>282</v>
      </c>
      <c r="F10" s="6">
        <f>SUM(F11,F18,F46,F47,F48)</f>
        <v>1404</v>
      </c>
      <c r="G10" s="6">
        <f t="shared" ref="G10:H10" si="0">SUM(G11,G18,G46)</f>
        <v>400</v>
      </c>
      <c r="H10" s="6">
        <f t="shared" si="0"/>
        <v>320</v>
      </c>
    </row>
    <row r="11" spans="1:11" s="29" customFormat="1" ht="14.25" customHeight="1" x14ac:dyDescent="0.3">
      <c r="A11" s="11" t="s">
        <v>0</v>
      </c>
      <c r="B11" s="12" t="s">
        <v>1</v>
      </c>
      <c r="C11" s="13"/>
      <c r="D11" s="27">
        <f t="shared" ref="D11:D46" si="1">E11+F11</f>
        <v>262</v>
      </c>
      <c r="E11" s="9">
        <v>70</v>
      </c>
      <c r="F11" s="6">
        <f>SUM(F12:F17)</f>
        <v>192</v>
      </c>
      <c r="G11" s="6">
        <f t="shared" ref="G11:H11" si="2">SUM(G12:G17)</f>
        <v>132</v>
      </c>
      <c r="H11" s="6">
        <f t="shared" si="2"/>
        <v>60</v>
      </c>
      <c r="I11" s="28"/>
      <c r="J11" s="28"/>
      <c r="K11" s="28"/>
    </row>
    <row r="12" spans="1:11" ht="27.6" x14ac:dyDescent="0.3">
      <c r="A12" s="1" t="s">
        <v>2</v>
      </c>
      <c r="B12" s="2" t="s">
        <v>52</v>
      </c>
      <c r="C12" s="3"/>
      <c r="D12" s="27">
        <f t="shared" si="1"/>
        <v>48</v>
      </c>
      <c r="E12" s="5">
        <v>16</v>
      </c>
      <c r="F12" s="6">
        <f>G12+H12</f>
        <v>32</v>
      </c>
      <c r="G12" s="4">
        <v>18</v>
      </c>
      <c r="H12" s="4">
        <v>14</v>
      </c>
    </row>
    <row r="13" spans="1:11" ht="27.6" x14ac:dyDescent="0.3">
      <c r="A13" s="1" t="s">
        <v>3</v>
      </c>
      <c r="B13" s="2" t="s">
        <v>53</v>
      </c>
      <c r="C13" s="3"/>
      <c r="D13" s="27">
        <f t="shared" si="1"/>
        <v>46</v>
      </c>
      <c r="E13" s="5">
        <v>14</v>
      </c>
      <c r="F13" s="6">
        <f t="shared" ref="F13:F17" si="3">G13+H13</f>
        <v>32</v>
      </c>
      <c r="G13" s="4">
        <v>10</v>
      </c>
      <c r="H13" s="4">
        <v>22</v>
      </c>
    </row>
    <row r="14" spans="1:11" ht="27.6" x14ac:dyDescent="0.3">
      <c r="A14" s="1" t="s">
        <v>4</v>
      </c>
      <c r="B14" s="2" t="s">
        <v>54</v>
      </c>
      <c r="C14" s="3"/>
      <c r="D14" s="27">
        <f t="shared" si="1"/>
        <v>42</v>
      </c>
      <c r="E14" s="5">
        <v>10</v>
      </c>
      <c r="F14" s="6">
        <f t="shared" si="3"/>
        <v>32</v>
      </c>
      <c r="G14" s="4">
        <v>22</v>
      </c>
      <c r="H14" s="4">
        <v>10</v>
      </c>
    </row>
    <row r="15" spans="1:11" x14ac:dyDescent="0.3">
      <c r="A15" s="1" t="s">
        <v>5</v>
      </c>
      <c r="B15" s="2" t="s">
        <v>55</v>
      </c>
      <c r="C15" s="3"/>
      <c r="D15" s="27">
        <f t="shared" si="1"/>
        <v>42</v>
      </c>
      <c r="E15" s="5">
        <v>10</v>
      </c>
      <c r="F15" s="6">
        <f t="shared" si="3"/>
        <v>32</v>
      </c>
      <c r="G15" s="4">
        <v>26</v>
      </c>
      <c r="H15" s="4">
        <v>6</v>
      </c>
    </row>
    <row r="16" spans="1:11" x14ac:dyDescent="0.3">
      <c r="A16" s="1" t="s">
        <v>6</v>
      </c>
      <c r="B16" s="2" t="s">
        <v>56</v>
      </c>
      <c r="C16" s="3"/>
      <c r="D16" s="27">
        <f t="shared" si="1"/>
        <v>44</v>
      </c>
      <c r="E16" s="5">
        <v>12</v>
      </c>
      <c r="F16" s="6">
        <f t="shared" si="3"/>
        <v>32</v>
      </c>
      <c r="G16" s="4">
        <v>24</v>
      </c>
      <c r="H16" s="4">
        <v>8</v>
      </c>
    </row>
    <row r="17" spans="1:8" x14ac:dyDescent="0.3">
      <c r="A17" s="2" t="s">
        <v>32</v>
      </c>
      <c r="B17" s="30" t="s">
        <v>33</v>
      </c>
      <c r="C17" s="18"/>
      <c r="D17" s="27">
        <f t="shared" si="1"/>
        <v>32</v>
      </c>
      <c r="E17" s="5"/>
      <c r="F17" s="6">
        <f t="shared" si="3"/>
        <v>32</v>
      </c>
      <c r="G17" s="31">
        <v>32</v>
      </c>
      <c r="H17" s="4"/>
    </row>
    <row r="18" spans="1:8" x14ac:dyDescent="0.3">
      <c r="A18" s="11" t="s">
        <v>7</v>
      </c>
      <c r="B18" s="11" t="s">
        <v>8</v>
      </c>
      <c r="C18" s="13">
        <f t="shared" ref="C18" si="4">C19</f>
        <v>13.555555555555555</v>
      </c>
      <c r="D18" s="27">
        <f t="shared" si="1"/>
        <v>660</v>
      </c>
      <c r="E18" s="6">
        <f t="shared" ref="E18:F18" si="5">E19</f>
        <v>172</v>
      </c>
      <c r="F18" s="6">
        <f t="shared" si="5"/>
        <v>488</v>
      </c>
      <c r="G18" s="6">
        <f t="shared" ref="G18" si="6">G19</f>
        <v>266</v>
      </c>
      <c r="H18" s="6">
        <f t="shared" ref="H18" si="7">H19</f>
        <v>222</v>
      </c>
    </row>
    <row r="19" spans="1:8" x14ac:dyDescent="0.3">
      <c r="A19" s="11" t="s">
        <v>9</v>
      </c>
      <c r="B19" s="12" t="s">
        <v>10</v>
      </c>
      <c r="C19" s="13">
        <f>F19/36</f>
        <v>13.555555555555555</v>
      </c>
      <c r="D19" s="27">
        <f t="shared" si="1"/>
        <v>660</v>
      </c>
      <c r="E19" s="6">
        <f>SUM(E20,E26,E30,E34,E38,E42)</f>
        <v>172</v>
      </c>
      <c r="F19" s="6">
        <f>SUM(F20,F26,F30,F34,F38,F42)</f>
        <v>488</v>
      </c>
      <c r="G19" s="6">
        <f t="shared" ref="G19:H19" si="8">SUM(G20,G26,G30,G34,G38,G42)</f>
        <v>266</v>
      </c>
      <c r="H19" s="6">
        <f t="shared" si="8"/>
        <v>222</v>
      </c>
    </row>
    <row r="20" spans="1:8" ht="27.6" x14ac:dyDescent="0.3">
      <c r="A20" s="14" t="s">
        <v>11</v>
      </c>
      <c r="B20" s="11" t="s">
        <v>59</v>
      </c>
      <c r="C20" s="32"/>
      <c r="D20" s="27">
        <f t="shared" si="1"/>
        <v>188</v>
      </c>
      <c r="E20" s="6">
        <f>SUM(E21:E25)</f>
        <v>36</v>
      </c>
      <c r="F20" s="6">
        <f>G20+H20</f>
        <v>152</v>
      </c>
      <c r="G20" s="16">
        <f>SUM(G21:G25)</f>
        <v>60</v>
      </c>
      <c r="H20" s="16">
        <f>SUM(H21:H25)</f>
        <v>92</v>
      </c>
    </row>
    <row r="21" spans="1:8" ht="27.6" x14ac:dyDescent="0.3">
      <c r="A21" s="1" t="s">
        <v>12</v>
      </c>
      <c r="B21" s="2" t="s">
        <v>60</v>
      </c>
      <c r="C21" s="3"/>
      <c r="D21" s="27">
        <f t="shared" si="1"/>
        <v>86</v>
      </c>
      <c r="E21" s="5">
        <v>12</v>
      </c>
      <c r="F21" s="9">
        <f t="shared" ref="F21:F46" si="9">G21+H21</f>
        <v>74</v>
      </c>
      <c r="G21" s="4">
        <v>30</v>
      </c>
      <c r="H21" s="4">
        <v>44</v>
      </c>
    </row>
    <row r="22" spans="1:8" ht="27.6" x14ac:dyDescent="0.3">
      <c r="A22" s="1" t="s">
        <v>13</v>
      </c>
      <c r="B22" s="2" t="s">
        <v>61</v>
      </c>
      <c r="C22" s="3"/>
      <c r="D22" s="27">
        <f t="shared" si="1"/>
        <v>44</v>
      </c>
      <c r="E22" s="5">
        <v>12</v>
      </c>
      <c r="F22" s="9">
        <f t="shared" si="9"/>
        <v>32</v>
      </c>
      <c r="G22" s="4">
        <v>12</v>
      </c>
      <c r="H22" s="4">
        <v>20</v>
      </c>
    </row>
    <row r="23" spans="1:8" ht="27.6" x14ac:dyDescent="0.3">
      <c r="A23" s="1" t="s">
        <v>14</v>
      </c>
      <c r="B23" s="2" t="s">
        <v>62</v>
      </c>
      <c r="C23" s="3"/>
      <c r="D23" s="27">
        <f t="shared" si="1"/>
        <v>58</v>
      </c>
      <c r="E23" s="5">
        <v>12</v>
      </c>
      <c r="F23" s="9">
        <f t="shared" si="9"/>
        <v>46</v>
      </c>
      <c r="G23" s="4">
        <v>18</v>
      </c>
      <c r="H23" s="4">
        <v>28</v>
      </c>
    </row>
    <row r="24" spans="1:8" x14ac:dyDescent="0.3">
      <c r="A24" s="2" t="s">
        <v>15</v>
      </c>
      <c r="B24" s="17" t="s">
        <v>16</v>
      </c>
      <c r="C24" s="18"/>
      <c r="D24" s="27">
        <f t="shared" si="1"/>
        <v>18</v>
      </c>
      <c r="E24" s="5"/>
      <c r="F24" s="9">
        <v>18</v>
      </c>
      <c r="G24" s="31"/>
      <c r="H24" s="33"/>
    </row>
    <row r="25" spans="1:8" x14ac:dyDescent="0.3">
      <c r="A25" s="2" t="s">
        <v>17</v>
      </c>
      <c r="B25" s="19" t="s">
        <v>18</v>
      </c>
      <c r="C25" s="18"/>
      <c r="D25" s="27">
        <f t="shared" si="1"/>
        <v>144</v>
      </c>
      <c r="E25" s="5"/>
      <c r="F25" s="9">
        <v>144</v>
      </c>
      <c r="G25" s="10"/>
      <c r="H25" s="4"/>
    </row>
    <row r="26" spans="1:8" ht="27.6" x14ac:dyDescent="0.3">
      <c r="A26" s="14" t="s">
        <v>31</v>
      </c>
      <c r="B26" s="11" t="s">
        <v>63</v>
      </c>
      <c r="C26" s="15">
        <f>F26/36</f>
        <v>1.2777777777777777</v>
      </c>
      <c r="D26" s="27">
        <f t="shared" si="1"/>
        <v>62</v>
      </c>
      <c r="E26" s="9">
        <f>SUM(E27:E29)</f>
        <v>16</v>
      </c>
      <c r="F26" s="6">
        <f>G26+H26</f>
        <v>46</v>
      </c>
      <c r="G26" s="16">
        <f>SUM(G27:G29)</f>
        <v>18</v>
      </c>
      <c r="H26" s="16">
        <f>SUM(H27:H29)</f>
        <v>28</v>
      </c>
    </row>
    <row r="27" spans="1:8" ht="27.6" x14ac:dyDescent="0.3">
      <c r="A27" s="1" t="s">
        <v>19</v>
      </c>
      <c r="B27" s="2" t="s">
        <v>64</v>
      </c>
      <c r="C27" s="3"/>
      <c r="D27" s="27">
        <f t="shared" si="1"/>
        <v>62</v>
      </c>
      <c r="E27" s="5">
        <v>16</v>
      </c>
      <c r="F27" s="9">
        <f t="shared" si="9"/>
        <v>46</v>
      </c>
      <c r="G27" s="4">
        <v>18</v>
      </c>
      <c r="H27" s="4">
        <v>28</v>
      </c>
    </row>
    <row r="28" spans="1:8" x14ac:dyDescent="0.3">
      <c r="A28" s="2" t="s">
        <v>20</v>
      </c>
      <c r="B28" s="17" t="s">
        <v>16</v>
      </c>
      <c r="C28" s="18"/>
      <c r="D28" s="27">
        <f t="shared" si="1"/>
        <v>18</v>
      </c>
      <c r="E28" s="5"/>
      <c r="F28" s="9">
        <v>18</v>
      </c>
      <c r="G28" s="31"/>
      <c r="H28" s="33"/>
    </row>
    <row r="29" spans="1:8" x14ac:dyDescent="0.3">
      <c r="A29" s="2" t="s">
        <v>21</v>
      </c>
      <c r="B29" s="19" t="s">
        <v>18</v>
      </c>
      <c r="C29" s="18"/>
      <c r="D29" s="27">
        <f t="shared" si="1"/>
        <v>72</v>
      </c>
      <c r="E29" s="5"/>
      <c r="F29" s="9">
        <v>72</v>
      </c>
      <c r="G29" s="10"/>
      <c r="H29" s="4"/>
    </row>
    <row r="30" spans="1:8" x14ac:dyDescent="0.3">
      <c r="A30" s="14" t="s">
        <v>67</v>
      </c>
      <c r="B30" s="11" t="s">
        <v>65</v>
      </c>
      <c r="C30" s="15">
        <f>F30/36</f>
        <v>0.88888888888888884</v>
      </c>
      <c r="D30" s="27">
        <f t="shared" si="1"/>
        <v>48</v>
      </c>
      <c r="E30" s="16">
        <f>SUM(E31:E33)</f>
        <v>16</v>
      </c>
      <c r="F30" s="6">
        <f>G30+H30</f>
        <v>32</v>
      </c>
      <c r="G30" s="16">
        <f>SUM(G31:G33)</f>
        <v>20</v>
      </c>
      <c r="H30" s="16">
        <f>SUM(H31:H33)</f>
        <v>12</v>
      </c>
    </row>
    <row r="31" spans="1:8" ht="27.6" x14ac:dyDescent="0.3">
      <c r="A31" s="1" t="s">
        <v>72</v>
      </c>
      <c r="B31" s="2" t="s">
        <v>66</v>
      </c>
      <c r="C31" s="3"/>
      <c r="D31" s="27">
        <f t="shared" si="1"/>
        <v>48</v>
      </c>
      <c r="E31" s="5">
        <v>16</v>
      </c>
      <c r="F31" s="9">
        <f t="shared" si="9"/>
        <v>32</v>
      </c>
      <c r="G31" s="10">
        <v>20</v>
      </c>
      <c r="H31" s="4">
        <v>12</v>
      </c>
    </row>
    <row r="32" spans="1:8" x14ac:dyDescent="0.3">
      <c r="A32" s="2" t="s">
        <v>79</v>
      </c>
      <c r="B32" s="17" t="s">
        <v>16</v>
      </c>
      <c r="C32" s="18"/>
      <c r="D32" s="27">
        <f t="shared" si="1"/>
        <v>36</v>
      </c>
      <c r="E32" s="5"/>
      <c r="F32" s="9">
        <v>36</v>
      </c>
      <c r="G32" s="10"/>
      <c r="H32" s="4"/>
    </row>
    <row r="33" spans="1:8" x14ac:dyDescent="0.3">
      <c r="A33" s="2" t="s">
        <v>80</v>
      </c>
      <c r="B33" s="19" t="s">
        <v>18</v>
      </c>
      <c r="C33" s="18"/>
      <c r="D33" s="27">
        <f t="shared" si="1"/>
        <v>72</v>
      </c>
      <c r="E33" s="5"/>
      <c r="F33" s="9">
        <v>72</v>
      </c>
      <c r="G33" s="10"/>
      <c r="H33" s="4"/>
    </row>
    <row r="34" spans="1:8" ht="26.25" customHeight="1" x14ac:dyDescent="0.3">
      <c r="A34" s="14" t="s">
        <v>68</v>
      </c>
      <c r="B34" s="11" t="s">
        <v>69</v>
      </c>
      <c r="C34" s="15">
        <f>F34/36</f>
        <v>0.88888888888888884</v>
      </c>
      <c r="D34" s="27">
        <f t="shared" si="1"/>
        <v>48</v>
      </c>
      <c r="E34" s="5">
        <f>SUM(E35:E37)</f>
        <v>16</v>
      </c>
      <c r="F34" s="6">
        <f>G34+H34</f>
        <v>32</v>
      </c>
      <c r="G34" s="16">
        <f>SUM(G35:G37)</f>
        <v>10</v>
      </c>
      <c r="H34" s="16">
        <f>SUM(H35:H37)</f>
        <v>22</v>
      </c>
    </row>
    <row r="35" spans="1:8" ht="27.6" x14ac:dyDescent="0.3">
      <c r="A35" s="1" t="s">
        <v>71</v>
      </c>
      <c r="B35" s="2" t="s">
        <v>70</v>
      </c>
      <c r="C35" s="3"/>
      <c r="D35" s="27">
        <f t="shared" si="1"/>
        <v>48</v>
      </c>
      <c r="E35" s="5">
        <v>16</v>
      </c>
      <c r="F35" s="9">
        <f t="shared" si="9"/>
        <v>32</v>
      </c>
      <c r="G35" s="10">
        <v>10</v>
      </c>
      <c r="H35" s="4">
        <v>22</v>
      </c>
    </row>
    <row r="36" spans="1:8" x14ac:dyDescent="0.3">
      <c r="A36" s="2" t="s">
        <v>81</v>
      </c>
      <c r="B36" s="17" t="s">
        <v>16</v>
      </c>
      <c r="C36" s="18"/>
      <c r="D36" s="27">
        <f t="shared" si="1"/>
        <v>36</v>
      </c>
      <c r="E36" s="5"/>
      <c r="F36" s="9">
        <v>36</v>
      </c>
      <c r="G36" s="10"/>
      <c r="H36" s="4"/>
    </row>
    <row r="37" spans="1:8" x14ac:dyDescent="0.3">
      <c r="A37" s="2" t="s">
        <v>82</v>
      </c>
      <c r="B37" s="19" t="s">
        <v>18</v>
      </c>
      <c r="C37" s="18"/>
      <c r="D37" s="27">
        <f t="shared" si="1"/>
        <v>36</v>
      </c>
      <c r="E37" s="5"/>
      <c r="F37" s="9">
        <v>36</v>
      </c>
      <c r="G37" s="10"/>
      <c r="H37" s="4"/>
    </row>
    <row r="38" spans="1:8" ht="27.6" x14ac:dyDescent="0.3">
      <c r="A38" s="14" t="s">
        <v>24</v>
      </c>
      <c r="B38" s="11" t="s">
        <v>73</v>
      </c>
      <c r="C38" s="15">
        <f>F38/36</f>
        <v>1.5</v>
      </c>
      <c r="D38" s="27">
        <f t="shared" si="1"/>
        <v>74</v>
      </c>
      <c r="E38" s="9">
        <f>SUM(E39:E41)</f>
        <v>20</v>
      </c>
      <c r="F38" s="6">
        <f>G38+H38</f>
        <v>54</v>
      </c>
      <c r="G38" s="16">
        <f>SUM(G39:G41)</f>
        <v>28</v>
      </c>
      <c r="H38" s="16">
        <f>SUM(H39:H41)</f>
        <v>26</v>
      </c>
    </row>
    <row r="39" spans="1:8" ht="27.6" x14ac:dyDescent="0.3">
      <c r="A39" s="1" t="s">
        <v>25</v>
      </c>
      <c r="B39" s="2" t="s">
        <v>74</v>
      </c>
      <c r="C39" s="3"/>
      <c r="D39" s="27">
        <f t="shared" si="1"/>
        <v>74</v>
      </c>
      <c r="E39" s="5">
        <v>20</v>
      </c>
      <c r="F39" s="9">
        <f t="shared" si="9"/>
        <v>54</v>
      </c>
      <c r="G39" s="10">
        <v>28</v>
      </c>
      <c r="H39" s="4">
        <v>26</v>
      </c>
    </row>
    <row r="40" spans="1:8" x14ac:dyDescent="0.3">
      <c r="A40" s="2" t="s">
        <v>47</v>
      </c>
      <c r="B40" s="17" t="s">
        <v>16</v>
      </c>
      <c r="C40" s="18"/>
      <c r="D40" s="27">
        <f t="shared" si="1"/>
        <v>36</v>
      </c>
      <c r="E40" s="5"/>
      <c r="F40" s="9">
        <v>36</v>
      </c>
      <c r="G40" s="10"/>
      <c r="H40" s="4"/>
    </row>
    <row r="41" spans="1:8" x14ac:dyDescent="0.3">
      <c r="A41" s="2" t="s">
        <v>48</v>
      </c>
      <c r="B41" s="19" t="s">
        <v>18</v>
      </c>
      <c r="C41" s="18"/>
      <c r="D41" s="27">
        <f t="shared" si="1"/>
        <v>72</v>
      </c>
      <c r="E41" s="5"/>
      <c r="F41" s="9">
        <v>72</v>
      </c>
      <c r="G41" s="10"/>
      <c r="H41" s="4"/>
    </row>
    <row r="42" spans="1:8" x14ac:dyDescent="0.3">
      <c r="A42" s="14" t="s">
        <v>75</v>
      </c>
      <c r="B42" s="11" t="s">
        <v>77</v>
      </c>
      <c r="C42" s="15">
        <f>F42/36</f>
        <v>4.7777777777777777</v>
      </c>
      <c r="D42" s="27">
        <f t="shared" si="1"/>
        <v>240</v>
      </c>
      <c r="E42" s="16">
        <f>SUM(E43:E45)</f>
        <v>68</v>
      </c>
      <c r="F42" s="6">
        <f>G42+H42</f>
        <v>172</v>
      </c>
      <c r="G42" s="16">
        <f>SUM(G43:G45)</f>
        <v>130</v>
      </c>
      <c r="H42" s="16">
        <f>SUM(H43:H45)</f>
        <v>42</v>
      </c>
    </row>
    <row r="43" spans="1:8" ht="27.6" x14ac:dyDescent="0.3">
      <c r="A43" s="1" t="s">
        <v>76</v>
      </c>
      <c r="B43" s="2" t="s">
        <v>78</v>
      </c>
      <c r="C43" s="3"/>
      <c r="D43" s="27">
        <f t="shared" si="1"/>
        <v>240</v>
      </c>
      <c r="E43" s="5">
        <v>68</v>
      </c>
      <c r="F43" s="6">
        <v>172</v>
      </c>
      <c r="G43" s="10">
        <v>130</v>
      </c>
      <c r="H43" s="4">
        <v>42</v>
      </c>
    </row>
    <row r="44" spans="1:8" x14ac:dyDescent="0.3">
      <c r="A44" s="2" t="s">
        <v>83</v>
      </c>
      <c r="B44" s="17" t="s">
        <v>16</v>
      </c>
      <c r="C44" s="18"/>
      <c r="D44" s="27">
        <f t="shared" si="1"/>
        <v>72</v>
      </c>
      <c r="E44" s="5"/>
      <c r="F44" s="6">
        <v>72</v>
      </c>
      <c r="G44" s="10"/>
      <c r="H44" s="4"/>
    </row>
    <row r="45" spans="1:8" x14ac:dyDescent="0.3">
      <c r="A45" s="2" t="s">
        <v>84</v>
      </c>
      <c r="B45" s="2" t="s">
        <v>18</v>
      </c>
      <c r="C45" s="18"/>
      <c r="D45" s="27">
        <f t="shared" si="1"/>
        <v>72</v>
      </c>
      <c r="E45" s="5"/>
      <c r="F45" s="6">
        <v>72</v>
      </c>
      <c r="G45" s="10"/>
      <c r="H45" s="4"/>
    </row>
    <row r="46" spans="1:8" x14ac:dyDescent="0.3">
      <c r="A46" s="11" t="s">
        <v>22</v>
      </c>
      <c r="B46" s="11" t="s">
        <v>23</v>
      </c>
      <c r="C46" s="34"/>
      <c r="D46" s="27">
        <f t="shared" si="1"/>
        <v>80</v>
      </c>
      <c r="E46" s="5">
        <v>40</v>
      </c>
      <c r="F46" s="9">
        <f t="shared" si="9"/>
        <v>40</v>
      </c>
      <c r="G46" s="6">
        <v>2</v>
      </c>
      <c r="H46" s="27">
        <v>38</v>
      </c>
    </row>
    <row r="47" spans="1:8" x14ac:dyDescent="0.3">
      <c r="A47" s="35" t="s">
        <v>38</v>
      </c>
      <c r="B47" s="35" t="s">
        <v>16</v>
      </c>
      <c r="C47" s="27">
        <f>F47/36</f>
        <v>6</v>
      </c>
      <c r="D47" s="4"/>
      <c r="E47" s="4"/>
      <c r="F47" s="27">
        <f>SUM(F24,F28,F32,F36,F40,F44)</f>
        <v>216</v>
      </c>
      <c r="G47" s="27"/>
      <c r="H47" s="27"/>
    </row>
    <row r="48" spans="1:8" x14ac:dyDescent="0.3">
      <c r="A48" s="35" t="s">
        <v>46</v>
      </c>
      <c r="B48" s="35" t="s">
        <v>18</v>
      </c>
      <c r="C48" s="27">
        <f>F48/36</f>
        <v>13</v>
      </c>
      <c r="D48" s="4"/>
      <c r="E48" s="4"/>
      <c r="F48" s="27">
        <f>SUM(F25,F29,F33,F37,F41,F45)</f>
        <v>468</v>
      </c>
      <c r="G48" s="27"/>
      <c r="H48" s="27"/>
    </row>
    <row r="49" spans="1:8" x14ac:dyDescent="0.3">
      <c r="A49" s="35" t="s">
        <v>39</v>
      </c>
      <c r="B49" s="35" t="s">
        <v>34</v>
      </c>
      <c r="C49" s="27">
        <f t="shared" ref="C49:C52" si="10">F49/36</f>
        <v>1</v>
      </c>
      <c r="D49" s="4"/>
      <c r="E49" s="4"/>
      <c r="F49" s="27">
        <v>36</v>
      </c>
      <c r="G49" s="27"/>
      <c r="H49" s="27"/>
    </row>
    <row r="50" spans="1:8" x14ac:dyDescent="0.3">
      <c r="A50" s="35" t="s">
        <v>40</v>
      </c>
      <c r="B50" s="35" t="s">
        <v>35</v>
      </c>
      <c r="C50" s="27">
        <f t="shared" si="10"/>
        <v>1</v>
      </c>
      <c r="D50" s="4"/>
      <c r="E50" s="4"/>
      <c r="F50" s="27">
        <v>36</v>
      </c>
      <c r="G50" s="27"/>
      <c r="H50" s="27"/>
    </row>
    <row r="51" spans="1:8" x14ac:dyDescent="0.3">
      <c r="A51" s="35" t="s">
        <v>41</v>
      </c>
      <c r="B51" s="35" t="s">
        <v>36</v>
      </c>
      <c r="C51" s="27">
        <f t="shared" si="10"/>
        <v>2</v>
      </c>
      <c r="D51" s="4"/>
      <c r="E51" s="4"/>
      <c r="F51" s="27">
        <v>72</v>
      </c>
      <c r="G51" s="27"/>
      <c r="H51" s="27"/>
    </row>
    <row r="52" spans="1:8" x14ac:dyDescent="0.3">
      <c r="A52" s="35"/>
      <c r="B52" s="35" t="s">
        <v>37</v>
      </c>
      <c r="C52" s="27">
        <f t="shared" si="10"/>
        <v>43</v>
      </c>
      <c r="D52" s="4"/>
      <c r="E52" s="10"/>
      <c r="F52" s="27">
        <f>SUM(F10,F49,F50,F51)</f>
        <v>1548</v>
      </c>
      <c r="G52" s="27"/>
      <c r="H52" s="27"/>
    </row>
    <row r="53" spans="1:8" x14ac:dyDescent="0.3">
      <c r="A53" s="23"/>
      <c r="B53" s="21"/>
      <c r="C53" s="22"/>
      <c r="D53" s="22"/>
      <c r="E53" s="21"/>
      <c r="F53" s="21"/>
      <c r="G53" s="21"/>
      <c r="H53" s="21"/>
    </row>
    <row r="54" spans="1:8" x14ac:dyDescent="0.3">
      <c r="A54" s="23"/>
      <c r="B54" s="21" t="s">
        <v>43</v>
      </c>
      <c r="C54" s="22"/>
      <c r="D54" s="22"/>
      <c r="E54" s="21"/>
      <c r="F54" s="21"/>
      <c r="G54" s="21"/>
      <c r="H54" s="21"/>
    </row>
    <row r="55" spans="1:8" x14ac:dyDescent="0.3">
      <c r="A55" s="2" t="s">
        <v>32</v>
      </c>
      <c r="B55" s="30" t="s">
        <v>33</v>
      </c>
      <c r="C55" s="4">
        <v>32</v>
      </c>
      <c r="D55" s="36"/>
      <c r="E55" s="37"/>
      <c r="F55" s="37"/>
      <c r="G55" s="37"/>
      <c r="H55" s="21"/>
    </row>
    <row r="56" spans="1:8" ht="27.6" x14ac:dyDescent="0.3">
      <c r="A56" s="2" t="s">
        <v>12</v>
      </c>
      <c r="B56" s="2" t="s">
        <v>60</v>
      </c>
      <c r="C56" s="10">
        <v>42</v>
      </c>
      <c r="D56" s="38"/>
      <c r="E56" s="39"/>
      <c r="F56" s="39"/>
      <c r="G56" s="39"/>
      <c r="H56" s="21"/>
    </row>
    <row r="57" spans="1:8" ht="27.6" x14ac:dyDescent="0.3">
      <c r="A57" s="2" t="s">
        <v>14</v>
      </c>
      <c r="B57" s="2" t="s">
        <v>62</v>
      </c>
      <c r="C57" s="10">
        <v>16</v>
      </c>
      <c r="D57" s="38"/>
      <c r="E57" s="39"/>
      <c r="F57" s="39"/>
      <c r="G57" s="39"/>
      <c r="H57" s="21"/>
    </row>
    <row r="58" spans="1:8" ht="27.6" x14ac:dyDescent="0.3">
      <c r="A58" s="2" t="s">
        <v>19</v>
      </c>
      <c r="B58" s="2" t="s">
        <v>64</v>
      </c>
      <c r="C58" s="10">
        <v>18</v>
      </c>
      <c r="D58" s="38"/>
      <c r="E58" s="39"/>
      <c r="F58" s="39"/>
      <c r="G58" s="39"/>
      <c r="H58" s="21"/>
    </row>
    <row r="59" spans="1:8" ht="27.6" x14ac:dyDescent="0.3">
      <c r="A59" s="2" t="s">
        <v>72</v>
      </c>
      <c r="B59" s="2" t="s">
        <v>66</v>
      </c>
      <c r="C59" s="10">
        <v>18</v>
      </c>
      <c r="D59" s="38"/>
      <c r="E59" s="39"/>
      <c r="F59" s="39"/>
      <c r="G59" s="39"/>
      <c r="H59" s="21"/>
    </row>
    <row r="60" spans="1:8" ht="27.6" x14ac:dyDescent="0.3">
      <c r="A60" s="2" t="s">
        <v>25</v>
      </c>
      <c r="B60" s="2" t="s">
        <v>74</v>
      </c>
      <c r="C60" s="10">
        <v>18</v>
      </c>
      <c r="D60" s="38" t="s">
        <v>89</v>
      </c>
      <c r="E60" s="39" t="s">
        <v>90</v>
      </c>
      <c r="F60" s="39"/>
      <c r="G60" s="39"/>
      <c r="H60" s="21"/>
    </row>
    <row r="61" spans="1:8" x14ac:dyDescent="0.3">
      <c r="A61" s="40"/>
      <c r="B61" s="41"/>
      <c r="C61" s="4">
        <f>SUM(C55:C60)</f>
        <v>144</v>
      </c>
      <c r="D61" s="36">
        <v>72</v>
      </c>
      <c r="E61" s="37">
        <v>216</v>
      </c>
      <c r="F61" s="37"/>
      <c r="G61" s="37"/>
      <c r="H61" s="21"/>
    </row>
  </sheetData>
  <mergeCells count="11">
    <mergeCell ref="F1:H1"/>
    <mergeCell ref="B1:E1"/>
    <mergeCell ref="A6:H6"/>
    <mergeCell ref="A7:A9"/>
    <mergeCell ref="B7:B9"/>
    <mergeCell ref="C7:C9"/>
    <mergeCell ref="D7:D9"/>
    <mergeCell ref="E7:E9"/>
    <mergeCell ref="F7:H7"/>
    <mergeCell ref="F8:F9"/>
    <mergeCell ref="G8:H8"/>
  </mergeCells>
  <pageMargins left="0.7" right="0.7" top="0.75" bottom="0.75" header="0.3" footer="0.3"/>
  <pageSetup paperSize="9" scale="65" orientation="portrait" horizontalDpi="180" verticalDpi="180" r:id="rId1"/>
  <rowBreaks count="1" manualBreakCount="1">
    <brk id="5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2023-05-23T05:50:10Z</dcterms:modified>
</cp:coreProperties>
</file>